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インボイス\適格請求書関係\指定請求書\"/>
    </mc:Choice>
  </mc:AlternateContent>
  <bookViews>
    <workbookView xWindow="0" yWindow="0" windowWidth="19200" windowHeight="11415" tabRatio="669"/>
  </bookViews>
  <sheets>
    <sheet name="提出用請求書入力" sheetId="9" r:id="rId1"/>
    <sheet name="協力業者控" sheetId="12" r:id="rId2"/>
    <sheet name="現場請求書控" sheetId="10" r:id="rId3"/>
    <sheet name="提出用請求書" sheetId="11" r:id="rId4"/>
  </sheets>
  <externalReferences>
    <externalReference r:id="rId5"/>
  </externalReferences>
  <definedNames>
    <definedName name="_Fill" localSheetId="1" hidden="1">#REF!</definedName>
    <definedName name="_Fill" localSheetId="2" hidden="1">#REF!</definedName>
    <definedName name="_Fill" localSheetId="3" hidden="1">#REF!</definedName>
    <definedName name="_Fill" localSheetId="0" hidden="1">#REF!</definedName>
    <definedName name="_Fill" hidden="1">#REF!</definedName>
    <definedName name="APPR_D">[1]表紙!$E$20</definedName>
    <definedName name="CHK_D">[1]表紙!$F$20</definedName>
    <definedName name="DOC_NAME">[1]表紙!$D$9</definedName>
    <definedName name="DOC_NO">[1]表紙!$C$9</definedName>
    <definedName name="FUNC_ID">[1]表紙!$C$11</definedName>
    <definedName name="FUNC_NAME">[1]表紙!$D$11</definedName>
    <definedName name="JOB_CODE">[1]表紙!$C$8</definedName>
    <definedName name="PJ_NAME">[1]表紙!$D$8</definedName>
    <definedName name="PREP_D">[1]表紙!$G$20</definedName>
    <definedName name="_xlnm.Print_Area" localSheetId="1">協力業者控!$A$1:$AA$39</definedName>
    <definedName name="_xlnm.Print_Area" localSheetId="2">現場請求書控!$A$1:$AA$39</definedName>
    <definedName name="_xlnm.Print_Area" localSheetId="3">提出用請求書!$A$1:$AA$39</definedName>
    <definedName name="_xlnm.Print_Area" localSheetId="0">提出用請求書入力!$A$1:$AA$39</definedName>
    <definedName name="PUB_DATE">[1]表紙!$C$20</definedName>
    <definedName name="Rev">[1]表紙!$D$20</definedName>
    <definedName name="SS_ID">[1]表紙!$C$10</definedName>
    <definedName name="SS_NAME">[1]表紙!$D$10</definedName>
    <definedName name="UPD_APPR_D">[1]表紙!$E$21</definedName>
    <definedName name="UPD_CHK_D">[1]表紙!$F$21</definedName>
    <definedName name="UPD_DATE">[1]表紙!$C$21</definedName>
    <definedName name="UPD_PREP_D">[1]表紙!$G$21</definedName>
    <definedName name="UPD_REV">[1]表紙!$D$21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11" l="1"/>
  <c r="S16" i="10"/>
  <c r="S16" i="12"/>
  <c r="Y35" i="11" l="1"/>
  <c r="W39" i="10"/>
  <c r="W39" i="12"/>
  <c r="M6" i="11" l="1"/>
  <c r="M6" i="10"/>
  <c r="M6" i="12"/>
  <c r="V18" i="12" l="1"/>
  <c r="V18" i="11"/>
  <c r="V18" i="10"/>
  <c r="R15" i="11"/>
  <c r="V13" i="11"/>
  <c r="Q13" i="11"/>
  <c r="V11" i="11"/>
  <c r="Q11" i="11"/>
  <c r="S9" i="11"/>
  <c r="S8" i="11"/>
  <c r="S7" i="11"/>
  <c r="S4" i="11"/>
  <c r="J9" i="11"/>
  <c r="C9" i="11"/>
  <c r="J9" i="10"/>
  <c r="C9" i="10"/>
  <c r="R15" i="10"/>
  <c r="V13" i="10"/>
  <c r="Q13" i="10"/>
  <c r="V11" i="10"/>
  <c r="Q11" i="10"/>
  <c r="S9" i="10"/>
  <c r="S8" i="10"/>
  <c r="S7" i="10"/>
  <c r="S4" i="10"/>
  <c r="S7" i="12"/>
  <c r="S9" i="12"/>
  <c r="J9" i="12"/>
  <c r="C9" i="12"/>
  <c r="G22" i="9" l="1"/>
  <c r="G34" i="9" l="1"/>
  <c r="G37" i="9"/>
  <c r="G37" i="10" s="1"/>
  <c r="G37" i="11" l="1"/>
  <c r="G37" i="12"/>
  <c r="K30" i="9"/>
  <c r="K26" i="9"/>
  <c r="G38" i="9" l="1"/>
  <c r="G38" i="12" s="1"/>
  <c r="S3" i="11"/>
  <c r="S2" i="11"/>
  <c r="S3" i="10"/>
  <c r="S2" i="10"/>
  <c r="V13" i="12"/>
  <c r="S2" i="12"/>
  <c r="R15" i="12"/>
  <c r="Q13" i="12"/>
  <c r="V11" i="12"/>
  <c r="Q11" i="12"/>
  <c r="S8" i="12"/>
  <c r="S4" i="12"/>
  <c r="S3" i="12"/>
  <c r="G38" i="10" l="1"/>
  <c r="G38" i="11"/>
  <c r="C10" i="11"/>
  <c r="A8" i="11"/>
  <c r="M7" i="11"/>
  <c r="I7" i="11"/>
  <c r="H7" i="11"/>
  <c r="D7" i="11"/>
  <c r="A7" i="11"/>
  <c r="C10" i="10"/>
  <c r="A8" i="10"/>
  <c r="M7" i="10"/>
  <c r="I7" i="10"/>
  <c r="H7" i="10"/>
  <c r="D7" i="10"/>
  <c r="A7" i="10"/>
  <c r="M7" i="12"/>
  <c r="I7" i="12"/>
  <c r="H7" i="12"/>
  <c r="D7" i="12"/>
  <c r="A7" i="12"/>
  <c r="A8" i="12"/>
  <c r="C10" i="12"/>
  <c r="K7" i="9"/>
  <c r="K7" i="11" s="1"/>
  <c r="K7" i="12" l="1"/>
  <c r="K7" i="10"/>
  <c r="C25" i="9"/>
  <c r="C25" i="11" s="1"/>
  <c r="C25" i="12" l="1"/>
  <c r="C25" i="10"/>
  <c r="G33" i="12"/>
  <c r="K29" i="12"/>
  <c r="G27" i="12"/>
  <c r="K25" i="12"/>
  <c r="G21" i="12"/>
  <c r="K18" i="12"/>
  <c r="J14" i="12"/>
  <c r="F14" i="12"/>
  <c r="G13" i="12"/>
  <c r="C13" i="12"/>
  <c r="C12" i="12"/>
  <c r="L5" i="12"/>
  <c r="M3" i="12"/>
  <c r="K3" i="12"/>
  <c r="G5" i="12" s="1"/>
  <c r="I3" i="12"/>
  <c r="K13" i="12" l="1"/>
  <c r="G14" i="12"/>
  <c r="G15" i="12" s="1"/>
  <c r="C14" i="12"/>
  <c r="K30" i="12"/>
  <c r="K26" i="12"/>
  <c r="J14" i="11"/>
  <c r="F14" i="11"/>
  <c r="G13" i="11"/>
  <c r="C13" i="11"/>
  <c r="L5" i="11"/>
  <c r="K18" i="10"/>
  <c r="J14" i="10"/>
  <c r="F14" i="10"/>
  <c r="G13" i="10"/>
  <c r="C13" i="10"/>
  <c r="L5" i="10"/>
  <c r="M3" i="10"/>
  <c r="K3" i="10"/>
  <c r="I3" i="10"/>
  <c r="K13" i="9"/>
  <c r="G14" i="9"/>
  <c r="G15" i="9" s="1"/>
  <c r="C14" i="9"/>
  <c r="K14" i="9" l="1"/>
  <c r="G22" i="12"/>
  <c r="K14" i="12"/>
  <c r="K15" i="12" s="1"/>
  <c r="C15" i="9"/>
  <c r="C14" i="11"/>
  <c r="C15" i="11" s="1"/>
  <c r="K13" i="10"/>
  <c r="E25" i="11"/>
  <c r="E25" i="10"/>
  <c r="E25" i="12"/>
  <c r="C15" i="12"/>
  <c r="K13" i="11"/>
  <c r="G14" i="10"/>
  <c r="G15" i="10" s="1"/>
  <c r="G14" i="11"/>
  <c r="G15" i="11" s="1"/>
  <c r="C14" i="10"/>
  <c r="C15" i="10" s="1"/>
  <c r="G33" i="11"/>
  <c r="G21" i="11"/>
  <c r="K15" i="9" l="1"/>
  <c r="K14" i="10"/>
  <c r="K15" i="10" s="1"/>
  <c r="K14" i="11"/>
  <c r="K15" i="11" s="1"/>
  <c r="C12" i="11" l="1"/>
  <c r="C12" i="10"/>
  <c r="K18" i="11" l="1"/>
  <c r="M3" i="11"/>
  <c r="K3" i="11"/>
  <c r="G5" i="11" s="1"/>
  <c r="I3" i="11"/>
  <c r="G33" i="10"/>
  <c r="G21" i="10"/>
  <c r="G5" i="10"/>
  <c r="G27" i="11"/>
  <c r="G27" i="10"/>
  <c r="G27" i="9"/>
  <c r="K21" i="9"/>
  <c r="K33" i="9" s="1"/>
  <c r="G5" i="9"/>
  <c r="K21" i="12" l="1"/>
  <c r="K22" i="9"/>
  <c r="K21" i="11"/>
  <c r="K21" i="10"/>
  <c r="G22" i="10"/>
  <c r="G22" i="11"/>
  <c r="G34" i="12"/>
  <c r="G23" i="9"/>
  <c r="O21" i="9"/>
  <c r="O21" i="12" l="1"/>
  <c r="M37" i="9"/>
  <c r="G23" i="12"/>
  <c r="O22" i="9"/>
  <c r="K22" i="12"/>
  <c r="K22" i="10"/>
  <c r="K22" i="11"/>
  <c r="O21" i="11"/>
  <c r="O21" i="10"/>
  <c r="G23" i="10"/>
  <c r="G23" i="11"/>
  <c r="G35" i="9"/>
  <c r="G35" i="12" s="1"/>
  <c r="G34" i="10"/>
  <c r="G34" i="11"/>
  <c r="K29" i="11"/>
  <c r="K29" i="10"/>
  <c r="K27" i="9"/>
  <c r="K25" i="11"/>
  <c r="K25" i="10"/>
  <c r="K23" i="9"/>
  <c r="K23" i="12" s="1"/>
  <c r="M33" i="11" l="1"/>
  <c r="M37" i="12"/>
  <c r="M37" i="10"/>
  <c r="O22" i="12"/>
  <c r="M38" i="9"/>
  <c r="K27" i="12"/>
  <c r="O22" i="11"/>
  <c r="O22" i="10"/>
  <c r="O23" i="9"/>
  <c r="O23" i="12" s="1"/>
  <c r="G35" i="10"/>
  <c r="G35" i="11"/>
  <c r="K23" i="11"/>
  <c r="K23" i="10"/>
  <c r="K27" i="11"/>
  <c r="K27" i="10"/>
  <c r="K26" i="11"/>
  <c r="K26" i="10"/>
  <c r="K30" i="11"/>
  <c r="K30" i="10"/>
  <c r="K31" i="9"/>
  <c r="O34" i="11" l="1"/>
  <c r="O38" i="10"/>
  <c r="O38" i="12"/>
  <c r="M39" i="9"/>
  <c r="M35" i="11" s="1"/>
  <c r="K31" i="12"/>
  <c r="G39" i="9"/>
  <c r="O23" i="10"/>
  <c r="O23" i="11"/>
  <c r="Q18" i="9"/>
  <c r="K31" i="10"/>
  <c r="K31" i="11"/>
  <c r="M39" i="12" l="1"/>
  <c r="M39" i="10"/>
  <c r="G39" i="11"/>
  <c r="G39" i="10"/>
  <c r="G39" i="12"/>
  <c r="Q18" i="12"/>
  <c r="Q18" i="10"/>
  <c r="Q18" i="11"/>
</calcChain>
</file>

<file path=xl/sharedStrings.xml><?xml version="1.0" encoding="utf-8"?>
<sst xmlns="http://schemas.openxmlformats.org/spreadsheetml/2006/main" count="326" uniqueCount="106">
  <si>
    <t>注文番号</t>
    <rPh sb="0" eb="2">
      <t>チュウモン</t>
    </rPh>
    <rPh sb="2" eb="4">
      <t>バンゴウ</t>
    </rPh>
    <phoneticPr fontId="2"/>
  </si>
  <si>
    <t>工事番号</t>
    <rPh sb="0" eb="2">
      <t>コウジ</t>
    </rPh>
    <rPh sb="2" eb="4">
      <t>バンゴウ</t>
    </rPh>
    <phoneticPr fontId="2"/>
  </si>
  <si>
    <t>工事名</t>
    <rPh sb="0" eb="2">
      <t>コウジ</t>
    </rPh>
    <rPh sb="2" eb="3">
      <t>メイ</t>
    </rPh>
    <phoneticPr fontId="2"/>
  </si>
  <si>
    <t>契約状況</t>
    <rPh sb="0" eb="2">
      <t>ケイヤク</t>
    </rPh>
    <rPh sb="2" eb="4">
      <t>ジョウキョウ</t>
    </rPh>
    <phoneticPr fontId="2"/>
  </si>
  <si>
    <t>工事価格</t>
    <rPh sb="0" eb="2">
      <t>コウジ</t>
    </rPh>
    <rPh sb="2" eb="4">
      <t>カカク</t>
    </rPh>
    <phoneticPr fontId="2"/>
  </si>
  <si>
    <t>消費税額</t>
    <rPh sb="0" eb="3">
      <t>ショウヒゼイ</t>
    </rPh>
    <rPh sb="3" eb="4">
      <t>ガク</t>
    </rPh>
    <phoneticPr fontId="2"/>
  </si>
  <si>
    <t>契約額</t>
    <rPh sb="0" eb="2">
      <t>ケイヤク</t>
    </rPh>
    <rPh sb="2" eb="3">
      <t>ガク</t>
    </rPh>
    <phoneticPr fontId="2"/>
  </si>
  <si>
    <t>変更契約金額</t>
    <rPh sb="0" eb="2">
      <t>ヘンコウ</t>
    </rPh>
    <rPh sb="2" eb="4">
      <t>ケイヤク</t>
    </rPh>
    <rPh sb="4" eb="6">
      <t>キンガク</t>
    </rPh>
    <phoneticPr fontId="2"/>
  </si>
  <si>
    <t>契約金額</t>
    <rPh sb="0" eb="2">
      <t>ケイヤク</t>
    </rPh>
    <rPh sb="2" eb="4">
      <t>キンガク</t>
    </rPh>
    <phoneticPr fontId="2"/>
  </si>
  <si>
    <t>現在契約金額</t>
    <rPh sb="0" eb="2">
      <t>ゲンザイ</t>
    </rPh>
    <rPh sb="2" eb="4">
      <t>ケイヤク</t>
    </rPh>
    <rPh sb="4" eb="6">
      <t>キンガク</t>
    </rPh>
    <phoneticPr fontId="2"/>
  </si>
  <si>
    <t>税</t>
    <rPh sb="0" eb="1">
      <t>ゼイ</t>
    </rPh>
    <phoneticPr fontId="2"/>
  </si>
  <si>
    <t>今　回　請　求　額　算　定　内　訳</t>
    <rPh sb="0" eb="1">
      <t>イマ</t>
    </rPh>
    <rPh sb="2" eb="3">
      <t>カイ</t>
    </rPh>
    <rPh sb="4" eb="5">
      <t>ショウ</t>
    </rPh>
    <rPh sb="6" eb="7">
      <t>モトム</t>
    </rPh>
    <rPh sb="8" eb="9">
      <t>ガク</t>
    </rPh>
    <rPh sb="10" eb="11">
      <t>ザン</t>
    </rPh>
    <rPh sb="12" eb="13">
      <t>サダム</t>
    </rPh>
    <rPh sb="14" eb="15">
      <t>ナイ</t>
    </rPh>
    <rPh sb="16" eb="17">
      <t>ヤク</t>
    </rPh>
    <phoneticPr fontId="2"/>
  </si>
  <si>
    <t>　　下記の金額を請求致します。</t>
    <rPh sb="2" eb="4">
      <t>カキ</t>
    </rPh>
    <rPh sb="5" eb="7">
      <t>キンガク</t>
    </rPh>
    <rPh sb="8" eb="10">
      <t>セイキュウ</t>
    </rPh>
    <rPh sb="10" eb="11">
      <t>イタ</t>
    </rPh>
    <phoneticPr fontId="2"/>
  </si>
  <si>
    <t>取引先コード</t>
    <rPh sb="0" eb="2">
      <t>トリヒキ</t>
    </rPh>
    <rPh sb="2" eb="3">
      <t>サキ</t>
    </rPh>
    <phoneticPr fontId="2"/>
  </si>
  <si>
    <t>請求者住所</t>
    <rPh sb="0" eb="3">
      <t>セイキュウシャ</t>
    </rPh>
    <rPh sb="3" eb="5">
      <t>ジュウショ</t>
    </rPh>
    <phoneticPr fontId="2"/>
  </si>
  <si>
    <t>請求者氏名</t>
    <rPh sb="0" eb="3">
      <t>セイキュウシャ</t>
    </rPh>
    <rPh sb="3" eb="5">
      <t>シメイ</t>
    </rPh>
    <phoneticPr fontId="2"/>
  </si>
  <si>
    <t>電話番号</t>
    <rPh sb="0" eb="2">
      <t>デンワ</t>
    </rPh>
    <rPh sb="2" eb="4">
      <t>バンゴウ</t>
    </rPh>
    <phoneticPr fontId="2"/>
  </si>
  <si>
    <t>振込先</t>
    <rPh sb="0" eb="2">
      <t>フリコミ</t>
    </rPh>
    <rPh sb="2" eb="3">
      <t>サキ</t>
    </rPh>
    <phoneticPr fontId="2"/>
  </si>
  <si>
    <t>口座番号</t>
    <rPh sb="0" eb="2">
      <t>コウザ</t>
    </rPh>
    <rPh sb="2" eb="4">
      <t>バンゴウ</t>
    </rPh>
    <phoneticPr fontId="2"/>
  </si>
  <si>
    <t>ＦＡＸ番号</t>
    <rPh sb="3" eb="5">
      <t>バンゴウ</t>
    </rPh>
    <phoneticPr fontId="2"/>
  </si>
  <si>
    <t>請　求　書　兼　出　来　高　調　書</t>
    <rPh sb="0" eb="1">
      <t>ショウ</t>
    </rPh>
    <rPh sb="2" eb="3">
      <t>モトム</t>
    </rPh>
    <rPh sb="4" eb="5">
      <t>ショ</t>
    </rPh>
    <rPh sb="6" eb="7">
      <t>ケン</t>
    </rPh>
    <rPh sb="8" eb="9">
      <t>デ</t>
    </rPh>
    <rPh sb="10" eb="11">
      <t>ライ</t>
    </rPh>
    <rPh sb="12" eb="13">
      <t>タカ</t>
    </rPh>
    <rPh sb="14" eb="15">
      <t>チョウ</t>
    </rPh>
    <rPh sb="16" eb="17">
      <t>ショ</t>
    </rPh>
    <phoneticPr fontId="2"/>
  </si>
  <si>
    <t>前回迄金額</t>
    <rPh sb="0" eb="2">
      <t>ゼンカイ</t>
    </rPh>
    <rPh sb="2" eb="3">
      <t>マデ</t>
    </rPh>
    <rPh sb="3" eb="5">
      <t>キンガク</t>
    </rPh>
    <phoneticPr fontId="2"/>
  </si>
  <si>
    <t>今回金額</t>
    <rPh sb="0" eb="2">
      <t>コンカイ</t>
    </rPh>
    <rPh sb="2" eb="4">
      <t>キンガク</t>
    </rPh>
    <phoneticPr fontId="2"/>
  </si>
  <si>
    <t>累計金額</t>
    <rPh sb="0" eb="2">
      <t>ルイケイ</t>
    </rPh>
    <rPh sb="2" eb="4">
      <t>キンガク</t>
    </rPh>
    <phoneticPr fontId="2"/>
  </si>
  <si>
    <t>保留金額</t>
    <rPh sb="0" eb="2">
      <t>ホリュウ</t>
    </rPh>
    <rPh sb="2" eb="3">
      <t>キン</t>
    </rPh>
    <rPh sb="3" eb="4">
      <t>ガク</t>
    </rPh>
    <phoneticPr fontId="2"/>
  </si>
  <si>
    <t>同消費税額</t>
    <rPh sb="0" eb="1">
      <t>ドウ</t>
    </rPh>
    <rPh sb="1" eb="4">
      <t>ショウヒゼイ</t>
    </rPh>
    <rPh sb="4" eb="5">
      <t>ガク</t>
    </rPh>
    <phoneticPr fontId="2"/>
  </si>
  <si>
    <t>前月分保留金解除額</t>
    <rPh sb="0" eb="3">
      <t>ゼンゲツブン</t>
    </rPh>
    <rPh sb="3" eb="5">
      <t>ホリュウ</t>
    </rPh>
    <rPh sb="5" eb="6">
      <t>キン</t>
    </rPh>
    <rPh sb="6" eb="8">
      <t>カイジョ</t>
    </rPh>
    <rPh sb="8" eb="9">
      <t>ガク</t>
    </rPh>
    <phoneticPr fontId="2"/>
  </si>
  <si>
    <t>支払方法</t>
    <rPh sb="0" eb="2">
      <t>シハライ</t>
    </rPh>
    <rPh sb="2" eb="4">
      <t>ホウホウ</t>
    </rPh>
    <phoneticPr fontId="2"/>
  </si>
  <si>
    <t>現金</t>
    <rPh sb="0" eb="2">
      <t>ゲンキン</t>
    </rPh>
    <phoneticPr fontId="2"/>
  </si>
  <si>
    <t>②　計</t>
    <rPh sb="2" eb="3">
      <t>ケイ</t>
    </rPh>
    <phoneticPr fontId="2"/>
  </si>
  <si>
    <t>１）請求書の提出期限は、毎月末日締切翌月4日（当該工事担当者）までです。尚、提出期限を経過したものは、当該月の支払い対象にはなりません。</t>
    <phoneticPr fontId="2"/>
  </si>
  <si>
    <t>３）請求金額より、立替払等を控除した金額が支払金額となります。 　　　　　　　　　　　　　　 （詳細は支払通知書でお知らせします。）</t>
    <phoneticPr fontId="2"/>
  </si>
  <si>
    <t>４）この請求書をもって貴社からの引渡し申出書とし、検査（20日以内）合格の場合、 元請担当者の受領印をもって、引渡しを受けた日とします。</t>
    <phoneticPr fontId="2"/>
  </si>
  <si>
    <t>／　印</t>
    <rPh sb="2" eb="3">
      <t>イン</t>
    </rPh>
    <phoneticPr fontId="2"/>
  </si>
  <si>
    <t>％)</t>
    <phoneticPr fontId="2"/>
  </si>
  <si>
    <t>(率</t>
    <rPh sb="1" eb="2">
      <t>リツ</t>
    </rPh>
    <phoneticPr fontId="2"/>
  </si>
  <si>
    <t>出来高金額</t>
    <rPh sb="0" eb="3">
      <t>デキダカ</t>
    </rPh>
    <rPh sb="3" eb="5">
      <t>キンガク</t>
    </rPh>
    <phoneticPr fontId="2"/>
  </si>
  <si>
    <t>計</t>
    <rPh sb="0" eb="1">
      <t>ケイ</t>
    </rPh>
    <phoneticPr fontId="2"/>
  </si>
  <si>
    <t>今月末累計出来高</t>
    <rPh sb="0" eb="3">
      <t>コンゲツマツ</t>
    </rPh>
    <rPh sb="3" eb="5">
      <t>ルイケイ</t>
    </rPh>
    <rPh sb="5" eb="8">
      <t>デキダカ</t>
    </rPh>
    <phoneticPr fontId="2"/>
  </si>
  <si>
    <t>出来率</t>
    <rPh sb="0" eb="2">
      <t>デキ</t>
    </rPh>
    <rPh sb="2" eb="3">
      <t>リツ</t>
    </rPh>
    <phoneticPr fontId="2"/>
  </si>
  <si>
    <t>①　計</t>
    <rPh sb="2" eb="3">
      <t>ケイ</t>
    </rPh>
    <phoneticPr fontId="2"/>
  </si>
  <si>
    <t>株式会社　笠原建設　御中</t>
    <rPh sb="0" eb="4">
      <t>カブシキガイシャ</t>
    </rPh>
    <rPh sb="5" eb="7">
      <t>カサハラ</t>
    </rPh>
    <rPh sb="7" eb="9">
      <t>ケンセツ</t>
    </rPh>
    <rPh sb="10" eb="12">
      <t>オンチュウ</t>
    </rPh>
    <phoneticPr fontId="2"/>
  </si>
  <si>
    <t>今回出来高に対する請求金額</t>
    <rPh sb="0" eb="2">
      <t>コンカイ</t>
    </rPh>
    <rPh sb="2" eb="5">
      <t>デキダカ</t>
    </rPh>
    <rPh sb="6" eb="7">
      <t>タイ</t>
    </rPh>
    <rPh sb="9" eb="11">
      <t>セイキュウ</t>
    </rPh>
    <rPh sb="11" eb="13">
      <t>キンガク</t>
    </rPh>
    <phoneticPr fontId="2"/>
  </si>
  <si>
    <t>令和</t>
    <rPh sb="0" eb="2">
      <t>レイワ</t>
    </rPh>
    <phoneticPr fontId="2"/>
  </si>
  <si>
    <t>社長</t>
    <rPh sb="0" eb="2">
      <t>シャチョウ</t>
    </rPh>
    <phoneticPr fontId="2"/>
  </si>
  <si>
    <t>部長</t>
    <rPh sb="0" eb="2">
      <t>ブチョウ</t>
    </rPh>
    <phoneticPr fontId="2"/>
  </si>
  <si>
    <t>課長</t>
    <rPh sb="0" eb="2">
      <t>カチョウ</t>
    </rPh>
    <phoneticPr fontId="2"/>
  </si>
  <si>
    <t>　印</t>
    <rPh sb="1" eb="2">
      <t>イン</t>
    </rPh>
    <phoneticPr fontId="2"/>
  </si>
  <si>
    <t>当初</t>
    <rPh sb="0" eb="2">
      <t>トウショ</t>
    </rPh>
    <phoneticPr fontId="2"/>
  </si>
  <si>
    <t>前回迄</t>
    <rPh sb="0" eb="2">
      <t>ゼンカイ</t>
    </rPh>
    <rPh sb="2" eb="3">
      <t>マデ</t>
    </rPh>
    <phoneticPr fontId="2"/>
  </si>
  <si>
    <t>【協力業者控】</t>
    <rPh sb="1" eb="3">
      <t>キョウリョク</t>
    </rPh>
    <rPh sb="3" eb="5">
      <t>ギョウシャ</t>
    </rPh>
    <rPh sb="5" eb="6">
      <t>ヒカ</t>
    </rPh>
    <phoneticPr fontId="2"/>
  </si>
  <si>
    <r>
      <t>2）① 契約金額は、工事価格と消費税を分けた金額で記載して下さい。　　　　　　　　　　　 　　</t>
    </r>
    <r>
      <rPr>
        <sz val="11"/>
        <color theme="0"/>
        <rFont val="ＭＳ Ｐ明朝"/>
        <family val="1"/>
        <charset val="128"/>
      </rPr>
      <t>11</t>
    </r>
    <r>
      <rPr>
        <sz val="11"/>
        <rFont val="ＭＳ Ｐ明朝"/>
        <family val="1"/>
        <charset val="128"/>
      </rPr>
      <t>② 出来高金額も消費税抜きの金額で記載してください。</t>
    </r>
    <rPh sb="10" eb="12">
      <t>コウジ</t>
    </rPh>
    <rPh sb="12" eb="14">
      <t>カカク</t>
    </rPh>
    <rPh sb="19" eb="20">
      <t>ワ</t>
    </rPh>
    <rPh sb="60" eb="61">
      <t>ヌ</t>
    </rPh>
    <rPh sb="63" eb="65">
      <t>キンガク</t>
    </rPh>
    <phoneticPr fontId="2"/>
  </si>
  <si>
    <t>【現　場　控】</t>
    <rPh sb="1" eb="2">
      <t>ウツツ</t>
    </rPh>
    <rPh sb="3" eb="4">
      <t>バ</t>
    </rPh>
    <rPh sb="5" eb="6">
      <t>ヒカ</t>
    </rPh>
    <phoneticPr fontId="2"/>
  </si>
  <si>
    <t>【提　出　用】</t>
    <rPh sb="1" eb="2">
      <t>ツツミ</t>
    </rPh>
    <rPh sb="3" eb="4">
      <t>デ</t>
    </rPh>
    <rPh sb="5" eb="6">
      <t>ヨウ</t>
    </rPh>
    <phoneticPr fontId="2"/>
  </si>
  <si>
    <t>振込</t>
    <rPh sb="0" eb="2">
      <t>フリコミ</t>
    </rPh>
    <phoneticPr fontId="2"/>
  </si>
  <si>
    <t>手形</t>
    <rPh sb="0" eb="2">
      <t>テガタ</t>
    </rPh>
    <phoneticPr fontId="2"/>
  </si>
  <si>
    <t>でんさい</t>
    <phoneticPr fontId="2"/>
  </si>
  <si>
    <t>有</t>
    <rPh sb="0" eb="1">
      <t>アリ</t>
    </rPh>
    <phoneticPr fontId="2"/>
  </si>
  <si>
    <t>無</t>
    <rPh sb="0" eb="1">
      <t>ナ</t>
    </rPh>
    <phoneticPr fontId="2"/>
  </si>
  <si>
    <t>0</t>
    <phoneticPr fontId="2"/>
  </si>
  <si>
    <t>5</t>
    <phoneticPr fontId="2"/>
  </si>
  <si>
    <t>8</t>
    <phoneticPr fontId="2"/>
  </si>
  <si>
    <t>10</t>
    <phoneticPr fontId="2"/>
  </si>
  <si>
    <t>15</t>
    <phoneticPr fontId="2"/>
  </si>
  <si>
    <t>保 留 金</t>
    <rPh sb="0" eb="1">
      <t>タモツ</t>
    </rPh>
    <rPh sb="2" eb="3">
      <t>ドメ</t>
    </rPh>
    <rPh sb="4" eb="5">
      <t>キン</t>
    </rPh>
    <phoneticPr fontId="2"/>
  </si>
  <si>
    <t>第</t>
    <rPh sb="0" eb="1">
      <t>ダイ</t>
    </rPh>
    <phoneticPr fontId="2"/>
  </si>
  <si>
    <t>回</t>
    <rPh sb="0" eb="1">
      <t>カイ</t>
    </rPh>
    <phoneticPr fontId="2"/>
  </si>
  <si>
    <t>調整欄</t>
    <rPh sb="0" eb="2">
      <t>チョウセイ</t>
    </rPh>
    <rPh sb="2" eb="3">
      <t>ラン</t>
    </rPh>
    <phoneticPr fontId="2"/>
  </si>
  <si>
    <t>(注)</t>
    <phoneticPr fontId="2"/>
  </si>
  <si>
    <t>毎月末日締切出来高の90％相当額以上を翌月20日</t>
  </si>
  <si>
    <t>手形</t>
    <rPh sb="0" eb="2">
      <t>テガタ</t>
    </rPh>
    <phoneticPr fontId="2"/>
  </si>
  <si>
    <t>日</t>
    <rPh sb="0" eb="1">
      <t>ニチ</t>
    </rPh>
    <phoneticPr fontId="2"/>
  </si>
  <si>
    <t>でんさい</t>
    <phoneticPr fontId="2"/>
  </si>
  <si>
    <t>＊</t>
    <phoneticPr fontId="2"/>
  </si>
  <si>
    <t>ｻｲﾄ</t>
    <phoneticPr fontId="2"/>
  </si>
  <si>
    <t>発注者の支払に順ずる</t>
    <phoneticPr fontId="2"/>
  </si>
  <si>
    <t>毎月末日締切出来高の90％相当額以上を翌月20日</t>
    <phoneticPr fontId="2"/>
  </si>
  <si>
    <t>工事完了検査後</t>
    <phoneticPr fontId="2"/>
  </si>
  <si>
    <t>銀　　行　　名</t>
    <rPh sb="0" eb="1">
      <t>ギン</t>
    </rPh>
    <rPh sb="3" eb="4">
      <t>ギョウ</t>
    </rPh>
    <rPh sb="6" eb="7">
      <t>メイ</t>
    </rPh>
    <phoneticPr fontId="2"/>
  </si>
  <si>
    <t>支  店  名</t>
    <rPh sb="0" eb="1">
      <t>ササ</t>
    </rPh>
    <rPh sb="3" eb="4">
      <t>テン</t>
    </rPh>
    <rPh sb="6" eb="7">
      <t>メイ</t>
    </rPh>
    <phoneticPr fontId="2"/>
  </si>
  <si>
    <t>普通</t>
    <rPh sb="0" eb="2">
      <t>フツウ</t>
    </rPh>
    <phoneticPr fontId="2"/>
  </si>
  <si>
    <t>預金</t>
    <rPh sb="0" eb="2">
      <t>ヨキン</t>
    </rPh>
    <phoneticPr fontId="2"/>
  </si>
  <si>
    <t>名義(ｶﾅ)</t>
    <rPh sb="0" eb="2">
      <t>メイギ</t>
    </rPh>
    <phoneticPr fontId="2"/>
  </si>
  <si>
    <t>当座</t>
    <rPh sb="0" eb="2">
      <t>トウザ</t>
    </rPh>
    <phoneticPr fontId="2"/>
  </si>
  <si>
    <t>今月支払金額       ①+②　</t>
    <rPh sb="0" eb="2">
      <t>コンゲツ</t>
    </rPh>
    <rPh sb="2" eb="4">
      <t>シハライ</t>
    </rPh>
    <rPh sb="4" eb="6">
      <t>キンガク</t>
    </rPh>
    <phoneticPr fontId="2"/>
  </si>
  <si>
    <t>検   印   欄</t>
    <rPh sb="0" eb="1">
      <t>ケン</t>
    </rPh>
    <rPh sb="4" eb="5">
      <t>イン</t>
    </rPh>
    <rPh sb="8" eb="9">
      <t>ラン</t>
    </rPh>
    <phoneticPr fontId="2"/>
  </si>
  <si>
    <t>／印</t>
    <rPh sb="1" eb="2">
      <t>イン</t>
    </rPh>
    <phoneticPr fontId="2"/>
  </si>
  <si>
    <t>残　高</t>
    <rPh sb="0" eb="1">
      <t>ザン</t>
    </rPh>
    <rPh sb="2" eb="3">
      <t>コウ</t>
    </rPh>
    <phoneticPr fontId="2"/>
  </si>
  <si>
    <t>調整</t>
    <rPh sb="0" eb="2">
      <t>チョウセイ</t>
    </rPh>
    <phoneticPr fontId="2"/>
  </si>
  <si>
    <t>当社担当者</t>
    <rPh sb="0" eb="2">
      <t>トウシャ</t>
    </rPh>
    <rPh sb="2" eb="5">
      <t>タントウシャ</t>
    </rPh>
    <phoneticPr fontId="2"/>
  </si>
  <si>
    <t>取引先担当者</t>
    <rPh sb="0" eb="2">
      <t>トリヒキ</t>
    </rPh>
    <rPh sb="2" eb="3">
      <t>サキ</t>
    </rPh>
    <rPh sb="3" eb="6">
      <t>タントウシャ</t>
    </rPh>
    <phoneticPr fontId="2"/>
  </si>
  <si>
    <t>工　期</t>
    <rPh sb="0" eb="1">
      <t>コウ</t>
    </rPh>
    <rPh sb="2" eb="3">
      <t>キ</t>
    </rPh>
    <phoneticPr fontId="2"/>
  </si>
  <si>
    <t>～</t>
    <phoneticPr fontId="2"/>
  </si>
  <si>
    <t>単価契約</t>
    <rPh sb="0" eb="4">
      <t>タンカ</t>
    </rPh>
    <phoneticPr fontId="2"/>
  </si>
  <si>
    <t>●</t>
    <phoneticPr fontId="2"/>
  </si>
  <si>
    <t>工種コード</t>
    <rPh sb="0" eb="1">
      <t>コウ</t>
    </rPh>
    <rPh sb="1" eb="2">
      <t>タネ</t>
    </rPh>
    <phoneticPr fontId="2"/>
  </si>
  <si>
    <t>相殺処理</t>
    <rPh sb="0" eb="2">
      <t>ソウサイ</t>
    </rPh>
    <rPh sb="2" eb="4">
      <t>ショリ</t>
    </rPh>
    <phoneticPr fontId="2"/>
  </si>
  <si>
    <t>有</t>
    <rPh sb="0" eb="1">
      <t>アリ</t>
    </rPh>
    <phoneticPr fontId="2"/>
  </si>
  <si>
    <t>無</t>
    <rPh sb="0" eb="1">
      <t>ナシ</t>
    </rPh>
    <phoneticPr fontId="2"/>
  </si>
  <si>
    <t>３）請求金額より、立替払等を控除した金額が支払金額となります。 　　　　　　　　　　　　　　 　　　（詳細は支払通知書でお知らせします。）</t>
    <phoneticPr fontId="2"/>
  </si>
  <si>
    <t>手形･でんさい</t>
    <rPh sb="0" eb="2">
      <t>テガタ</t>
    </rPh>
    <phoneticPr fontId="2"/>
  </si>
  <si>
    <t>役　　　　員</t>
    <rPh sb="0" eb="1">
      <t>ヤク</t>
    </rPh>
    <rPh sb="5" eb="6">
      <t>イン</t>
    </rPh>
    <phoneticPr fontId="2"/>
  </si>
  <si>
    <t>同消費税額（10％）</t>
    <rPh sb="0" eb="1">
      <t>ドウ</t>
    </rPh>
    <rPh sb="1" eb="4">
      <t>ショウヒゼイ</t>
    </rPh>
    <rPh sb="4" eb="5">
      <t>ガク</t>
    </rPh>
    <phoneticPr fontId="2"/>
  </si>
  <si>
    <t>適格請求書登録番号</t>
    <rPh sb="0" eb="5">
      <t>テキカクセイキュウショ</t>
    </rPh>
    <rPh sb="5" eb="7">
      <t>トウロク</t>
    </rPh>
    <rPh sb="7" eb="9">
      <t>バンゴウ</t>
    </rPh>
    <phoneticPr fontId="2"/>
  </si>
  <si>
    <t>消費税額10%</t>
    <rPh sb="0" eb="3">
      <t>ショウヒゼイ</t>
    </rPh>
    <rPh sb="3" eb="4">
      <t>ガク</t>
    </rPh>
    <phoneticPr fontId="2"/>
  </si>
  <si>
    <t>R05.01.01改定</t>
    <rPh sb="9" eb="11">
      <t>カイテイ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</si>
</sst>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General&quot;%&quot;"/>
    <numFmt numFmtId="177" formatCode="&quot;No.&quot;General"/>
    <numFmt numFmtId="178" formatCode="[&lt;=999]000;[&lt;=9999]000\-00;000\-0000"/>
    <numFmt numFmtId="179" formatCode="&quot;第&quot;General&quot;回&quot;"/>
    <numFmt numFmtId="180" formatCode="General&quot;月分&quot;"/>
    <numFmt numFmtId="181" formatCode="#,##0_ "/>
    <numFmt numFmtId="182" formatCode="0.0%"/>
    <numFmt numFmtId="183" formatCode="General&quot;年&quot;"/>
    <numFmt numFmtId="184" formatCode="General&quot;月&quot;"/>
    <numFmt numFmtId="185" formatCode="General&quot;日&quot;"/>
    <numFmt numFmtId="186" formatCode="0.0"/>
    <numFmt numFmtId="187" formatCode="[$-411]ggge&quot;年&quot;m&quot;月&quot;d&quot;日&quot;;@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1"/>
      <color theme="0" tint="-0.1499984740745262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8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darkGray"/>
    </fill>
    <fill>
      <patternFill patternType="solid">
        <fgColor theme="4" tint="0.79998168889431442"/>
        <bgColor indexed="64"/>
      </patternFill>
    </fill>
  </fills>
  <borders count="10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  <border diagonalUp="1"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 style="hair">
        <color auto="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hair">
        <color auto="1"/>
      </diagonal>
    </border>
    <border diagonalUp="1"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 style="hair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 style="hair">
        <color auto="1"/>
      </diagonal>
    </border>
    <border diagonalDown="1"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 style="hair">
        <color auto="1"/>
      </diagonal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ashed">
        <color auto="1"/>
      </right>
      <top style="hair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hair">
        <color auto="1"/>
      </top>
      <bottom style="thin">
        <color auto="1"/>
      </bottom>
      <diagonal/>
    </border>
    <border>
      <left style="dashed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433">
    <xf numFmtId="0" fontId="0" fillId="0" borderId="0" xfId="0">
      <alignment vertical="center"/>
    </xf>
    <xf numFmtId="0" fontId="3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176" fontId="3" fillId="0" borderId="13" xfId="0" applyNumberFormat="1" applyFont="1" applyFill="1" applyBorder="1" applyProtection="1">
      <alignment vertical="center"/>
    </xf>
    <xf numFmtId="176" fontId="3" fillId="0" borderId="13" xfId="0" applyNumberFormat="1" applyFont="1" applyFill="1" applyBorder="1" applyAlignment="1" applyProtection="1">
      <alignment vertical="center"/>
    </xf>
    <xf numFmtId="176" fontId="3" fillId="0" borderId="14" xfId="0" applyNumberFormat="1" applyFont="1" applyFill="1" applyBorder="1" applyProtection="1">
      <alignment vertical="center"/>
    </xf>
    <xf numFmtId="176" fontId="3" fillId="0" borderId="12" xfId="0" applyNumberFormat="1" applyFont="1" applyBorder="1" applyProtection="1">
      <alignment vertical="center"/>
    </xf>
    <xf numFmtId="0" fontId="3" fillId="0" borderId="15" xfId="0" applyFont="1" applyFill="1" applyBorder="1" applyProtection="1">
      <alignment vertical="center"/>
    </xf>
    <xf numFmtId="0" fontId="3" fillId="0" borderId="16" xfId="0" applyFont="1" applyFill="1" applyBorder="1" applyProtection="1">
      <alignment vertical="center"/>
    </xf>
    <xf numFmtId="176" fontId="3" fillId="0" borderId="0" xfId="0" applyNumberFormat="1" applyFont="1" applyProtection="1">
      <alignment vertical="center"/>
    </xf>
    <xf numFmtId="0" fontId="3" fillId="0" borderId="0" xfId="0" applyFont="1" applyAlignment="1" applyProtection="1">
      <alignment vertical="center" textRotation="255"/>
    </xf>
    <xf numFmtId="178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181" fontId="3" fillId="0" borderId="31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3" fillId="0" borderId="0" xfId="0" applyFont="1" applyFill="1" applyBorder="1" applyProtection="1">
      <alignment vertical="center"/>
    </xf>
    <xf numFmtId="0" fontId="3" fillId="0" borderId="38" xfId="0" applyFont="1" applyBorder="1" applyAlignment="1" applyProtection="1">
      <alignment horizontal="right" vertical="center"/>
    </xf>
    <xf numFmtId="0" fontId="3" fillId="0" borderId="39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vertical="center"/>
    </xf>
    <xf numFmtId="38" fontId="11" fillId="0" borderId="0" xfId="1" applyFont="1" applyBorder="1" applyProtection="1">
      <alignment vertical="center"/>
    </xf>
    <xf numFmtId="38" fontId="3" fillId="0" borderId="0" xfId="1" applyFont="1" applyFill="1" applyBorder="1" applyAlignment="1" applyProtection="1">
      <alignment vertical="center"/>
    </xf>
    <xf numFmtId="38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31" xfId="0" applyFont="1" applyBorder="1" applyProtection="1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14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176" fontId="3" fillId="0" borderId="11" xfId="0" applyNumberFormat="1" applyFont="1" applyBorder="1" applyAlignment="1" applyProtection="1">
      <alignment horizontal="center" vertical="center"/>
    </xf>
    <xf numFmtId="176" fontId="3" fillId="0" borderId="12" xfId="0" applyNumberFormat="1" applyFont="1" applyBorder="1" applyAlignment="1" applyProtection="1">
      <alignment horizontal="center" vertical="center"/>
    </xf>
    <xf numFmtId="176" fontId="3" fillId="3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Protection="1">
      <alignment vertical="center"/>
    </xf>
    <xf numFmtId="0" fontId="5" fillId="3" borderId="0" xfId="0" applyNumberFormat="1" applyFont="1" applyFill="1" applyBorder="1" applyAlignment="1" applyProtection="1">
      <alignment horizontal="center" vertical="center"/>
      <protection locked="0"/>
    </xf>
    <xf numFmtId="179" fontId="5" fillId="0" borderId="0" xfId="0" applyNumberFormat="1" applyFont="1" applyFill="1" applyBorder="1" applyAlignment="1" applyProtection="1">
      <alignment horizontal="left" vertical="center"/>
      <protection locked="0"/>
    </xf>
    <xf numFmtId="179" fontId="5" fillId="0" borderId="0" xfId="0" applyNumberFormat="1" applyFont="1" applyFill="1" applyBorder="1" applyAlignment="1" applyProtection="1">
      <alignment horizontal="right" vertical="center"/>
    </xf>
    <xf numFmtId="17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176" fontId="3" fillId="0" borderId="0" xfId="0" applyNumberFormat="1" applyFont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top" wrapText="1"/>
    </xf>
    <xf numFmtId="176" fontId="3" fillId="0" borderId="0" xfId="0" applyNumberFormat="1" applyFont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38" fontId="3" fillId="0" borderId="38" xfId="0" applyNumberFormat="1" applyFont="1" applyBorder="1" applyAlignment="1" applyProtection="1">
      <alignment horizontal="center" vertical="center"/>
    </xf>
    <xf numFmtId="0" fontId="3" fillId="0" borderId="49" xfId="0" applyFont="1" applyBorder="1" applyProtection="1">
      <alignment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shrinkToFit="1"/>
    </xf>
    <xf numFmtId="186" fontId="3" fillId="3" borderId="38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 shrinkToFit="1"/>
    </xf>
    <xf numFmtId="176" fontId="3" fillId="0" borderId="8" xfId="0" applyNumberFormat="1" applyFont="1" applyFill="1" applyBorder="1" applyAlignment="1" applyProtection="1">
      <alignment horizontal="center" vertical="center" shrinkToFit="1"/>
    </xf>
    <xf numFmtId="0" fontId="3" fillId="3" borderId="8" xfId="0" applyFont="1" applyFill="1" applyBorder="1" applyAlignment="1" applyProtection="1">
      <alignment horizontal="center" vertical="center" shrinkToFit="1"/>
      <protection locked="0"/>
    </xf>
    <xf numFmtId="176" fontId="3" fillId="0" borderId="8" xfId="0" applyNumberFormat="1" applyFont="1" applyBorder="1" applyAlignment="1" applyProtection="1">
      <alignment horizontal="center" vertical="center" shrinkToFit="1"/>
    </xf>
    <xf numFmtId="176" fontId="3" fillId="3" borderId="8" xfId="0" applyNumberFormat="1" applyFont="1" applyFill="1" applyBorder="1" applyAlignment="1" applyProtection="1">
      <alignment horizontal="center" vertical="center" shrinkToFit="1"/>
      <protection locked="0"/>
    </xf>
    <xf numFmtId="38" fontId="3" fillId="0" borderId="0" xfId="1" applyFont="1" applyFill="1" applyBorder="1" applyAlignment="1" applyProtection="1">
      <alignment horizontal="center" vertical="center"/>
    </xf>
    <xf numFmtId="38" fontId="3" fillId="0" borderId="48" xfId="1" applyFont="1" applyFill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3" fillId="3" borderId="11" xfId="0" applyFont="1" applyFill="1" applyBorder="1" applyProtection="1">
      <alignment vertical="center"/>
      <protection locked="0"/>
    </xf>
    <xf numFmtId="0" fontId="13" fillId="0" borderId="0" xfId="0" applyFont="1" applyBorder="1" applyAlignment="1" applyProtection="1">
      <alignment horizontal="center" vertical="center"/>
    </xf>
    <xf numFmtId="0" fontId="13" fillId="0" borderId="48" xfId="0" applyFont="1" applyBorder="1" applyAlignment="1" applyProtection="1">
      <alignment horizontal="center" vertical="center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78" xfId="0" applyFont="1" applyBorder="1" applyAlignment="1" applyProtection="1">
      <alignment horizontal="center" vertical="center" wrapText="1"/>
    </xf>
    <xf numFmtId="0" fontId="10" fillId="0" borderId="82" xfId="0" applyFont="1" applyBorder="1" applyAlignment="1" applyProtection="1">
      <alignment horizontal="center" vertical="center" wrapText="1"/>
    </xf>
    <xf numFmtId="38" fontId="3" fillId="0" borderId="0" xfId="1" applyFont="1" applyFill="1" applyBorder="1" applyAlignment="1" applyProtection="1">
      <alignment horizontal="left" vertical="center"/>
    </xf>
    <xf numFmtId="38" fontId="3" fillId="0" borderId="0" xfId="1" applyFont="1" applyFill="1" applyBorder="1" applyAlignment="1" applyProtection="1">
      <alignment horizontal="left" vertical="center" wrapText="1"/>
    </xf>
    <xf numFmtId="38" fontId="3" fillId="0" borderId="0" xfId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textRotation="255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top" wrapText="1"/>
    </xf>
    <xf numFmtId="0" fontId="3" fillId="0" borderId="38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48" xfId="0" applyFont="1" applyBorder="1" applyProtection="1">
      <alignment vertical="center"/>
    </xf>
    <xf numFmtId="0" fontId="3" fillId="0" borderId="54" xfId="0" applyFont="1" applyFill="1" applyBorder="1" applyAlignment="1" applyProtection="1">
      <alignment horizontal="center" vertical="center"/>
    </xf>
    <xf numFmtId="0" fontId="3" fillId="3" borderId="100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</xf>
    <xf numFmtId="38" fontId="3" fillId="0" borderId="0" xfId="1" applyFont="1" applyFill="1" applyBorder="1" applyAlignment="1" applyProtection="1">
      <alignment horizontal="center" vertical="center"/>
    </xf>
    <xf numFmtId="38" fontId="3" fillId="0" borderId="0" xfId="0" applyNumberFormat="1" applyFont="1" applyFill="1" applyBorder="1" applyAlignment="1" applyProtection="1">
      <alignment horizontal="center" vertical="center"/>
    </xf>
    <xf numFmtId="0" fontId="3" fillId="0" borderId="46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distributed" vertical="center"/>
    </xf>
    <xf numFmtId="0" fontId="3" fillId="0" borderId="0" xfId="0" applyFont="1" applyProtection="1">
      <alignment vertical="center"/>
    </xf>
    <xf numFmtId="38" fontId="5" fillId="0" borderId="0" xfId="1" applyFont="1" applyBorder="1" applyProtection="1">
      <alignment vertical="center"/>
    </xf>
    <xf numFmtId="0" fontId="3" fillId="0" borderId="78" xfId="0" applyFont="1" applyBorder="1" applyAlignment="1" applyProtection="1">
      <alignment horizontal="left" vertical="center" shrinkToFit="1"/>
    </xf>
    <xf numFmtId="0" fontId="3" fillId="0" borderId="41" xfId="0" applyFont="1" applyBorder="1" applyAlignment="1" applyProtection="1">
      <alignment horizontal="left" vertical="center" shrinkToFit="1"/>
    </xf>
    <xf numFmtId="0" fontId="3" fillId="0" borderId="23" xfId="0" applyFont="1" applyBorder="1" applyAlignment="1" applyProtection="1">
      <alignment horizontal="left" vertical="center"/>
    </xf>
    <xf numFmtId="0" fontId="3" fillId="0" borderId="11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3" fillId="0" borderId="20" xfId="0" applyFont="1" applyBorder="1" applyProtection="1">
      <alignment vertical="center"/>
    </xf>
    <xf numFmtId="0" fontId="3" fillId="0" borderId="21" xfId="0" applyFont="1" applyBorder="1" applyProtection="1">
      <alignment vertical="center"/>
    </xf>
    <xf numFmtId="47" fontId="3" fillId="0" borderId="103" xfId="0" applyNumberFormat="1" applyFont="1" applyFill="1" applyBorder="1" applyAlignment="1" applyProtection="1">
      <alignment horizontal="center" vertical="center" shrinkToFit="1"/>
    </xf>
    <xf numFmtId="47" fontId="3" fillId="0" borderId="104" xfId="0" applyNumberFormat="1" applyFont="1" applyFill="1" applyBorder="1" applyAlignment="1" applyProtection="1">
      <alignment horizontal="center" vertical="center" shrinkToFit="1"/>
    </xf>
    <xf numFmtId="47" fontId="3" fillId="0" borderId="105" xfId="0" applyNumberFormat="1" applyFont="1" applyFill="1" applyBorder="1" applyAlignment="1" applyProtection="1">
      <alignment horizontal="center" vertical="center" shrinkToFit="1"/>
    </xf>
    <xf numFmtId="0" fontId="6" fillId="3" borderId="76" xfId="0" applyNumberFormat="1" applyFont="1" applyFill="1" applyBorder="1" applyAlignment="1" applyProtection="1">
      <alignment horizontal="center" vertical="center" shrinkToFit="1"/>
      <protection locked="0"/>
    </xf>
    <xf numFmtId="0" fontId="6" fillId="3" borderId="77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54" xfId="0" applyFont="1" applyFill="1" applyBorder="1" applyAlignment="1" applyProtection="1">
      <alignment horizontal="center" vertical="center"/>
    </xf>
    <xf numFmtId="0" fontId="3" fillId="0" borderId="98" xfId="0" applyFont="1" applyFill="1" applyBorder="1" applyAlignment="1" applyProtection="1">
      <alignment horizontal="center" vertical="center"/>
    </xf>
    <xf numFmtId="0" fontId="3" fillId="0" borderId="99" xfId="0" applyFont="1" applyFill="1" applyBorder="1" applyAlignment="1" applyProtection="1">
      <alignment horizontal="center" vertical="center"/>
    </xf>
    <xf numFmtId="0" fontId="14" fillId="0" borderId="18" xfId="0" applyFont="1" applyBorder="1" applyAlignment="1" applyProtection="1">
      <alignment horizontal="center" vertical="center"/>
    </xf>
    <xf numFmtId="0" fontId="14" fillId="0" borderId="90" xfId="0" applyFont="1" applyBorder="1" applyAlignment="1" applyProtection="1">
      <alignment horizontal="center" vertical="center"/>
    </xf>
    <xf numFmtId="187" fontId="14" fillId="3" borderId="91" xfId="0" applyNumberFormat="1" applyFont="1" applyFill="1" applyBorder="1" applyAlignment="1" applyProtection="1">
      <alignment horizontal="center" vertical="center"/>
      <protection locked="0"/>
    </xf>
    <xf numFmtId="187" fontId="14" fillId="3" borderId="17" xfId="0" applyNumberFormat="1" applyFont="1" applyFill="1" applyBorder="1" applyAlignment="1" applyProtection="1">
      <alignment horizontal="center" vertical="center"/>
      <protection locked="0"/>
    </xf>
    <xf numFmtId="187" fontId="14" fillId="3" borderId="61" xfId="0" applyNumberFormat="1" applyFont="1" applyFill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</xf>
    <xf numFmtId="0" fontId="3" fillId="0" borderId="92" xfId="0" applyFont="1" applyBorder="1" applyAlignment="1" applyProtection="1">
      <alignment horizontal="distributed" vertical="center"/>
    </xf>
    <xf numFmtId="0" fontId="3" fillId="0" borderId="64" xfId="0" applyFont="1" applyBorder="1" applyAlignment="1" applyProtection="1">
      <alignment horizontal="distributed" vertical="center"/>
    </xf>
    <xf numFmtId="0" fontId="3" fillId="0" borderId="41" xfId="0" applyFont="1" applyBorder="1" applyAlignment="1" applyProtection="1">
      <alignment horizontal="distributed" vertical="center"/>
    </xf>
    <xf numFmtId="0" fontId="3" fillId="3" borderId="44" xfId="0" applyFont="1" applyFill="1" applyBorder="1" applyProtection="1">
      <alignment vertical="center"/>
      <protection locked="0"/>
    </xf>
    <xf numFmtId="0" fontId="3" fillId="3" borderId="64" xfId="0" applyFont="1" applyFill="1" applyBorder="1" applyProtection="1">
      <alignment vertical="center"/>
      <protection locked="0"/>
    </xf>
    <xf numFmtId="0" fontId="3" fillId="3" borderId="65" xfId="0" applyFont="1" applyFill="1" applyBorder="1" applyProtection="1">
      <alignment vertical="center"/>
      <protection locked="0"/>
    </xf>
    <xf numFmtId="38" fontId="3" fillId="3" borderId="21" xfId="1" applyFont="1" applyFill="1" applyBorder="1" applyProtection="1">
      <alignment vertical="center"/>
      <protection locked="0"/>
    </xf>
    <xf numFmtId="38" fontId="3" fillId="3" borderId="22" xfId="1" applyFont="1" applyFill="1" applyBorder="1" applyProtection="1">
      <alignment vertical="center"/>
      <protection locked="0"/>
    </xf>
    <xf numFmtId="38" fontId="3" fillId="0" borderId="11" xfId="1" applyFont="1" applyBorder="1" applyProtection="1">
      <alignment vertical="center"/>
    </xf>
    <xf numFmtId="38" fontId="3" fillId="0" borderId="44" xfId="1" applyFont="1" applyBorder="1" applyProtection="1">
      <alignment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38" fontId="11" fillId="0" borderId="26" xfId="1" applyFont="1" applyBorder="1" applyProtection="1">
      <alignment vertical="center"/>
    </xf>
    <xf numFmtId="38" fontId="11" fillId="0" borderId="43" xfId="1" applyFont="1" applyBorder="1" applyProtection="1">
      <alignment vertical="center"/>
    </xf>
    <xf numFmtId="38" fontId="11" fillId="2" borderId="26" xfId="1" applyFont="1" applyFill="1" applyBorder="1" applyProtection="1">
      <alignment vertical="center"/>
    </xf>
    <xf numFmtId="38" fontId="11" fillId="2" borderId="27" xfId="1" applyFont="1" applyFill="1" applyBorder="1" applyProtection="1">
      <alignment vertical="center"/>
    </xf>
    <xf numFmtId="38" fontId="3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shrinkToFit="1"/>
    </xf>
    <xf numFmtId="0" fontId="10" fillId="0" borderId="86" xfId="0" applyFont="1" applyBorder="1" applyAlignment="1" applyProtection="1">
      <alignment vertical="center" textRotation="255"/>
    </xf>
    <xf numFmtId="0" fontId="10" fillId="0" borderId="87" xfId="0" applyFont="1" applyBorder="1" applyAlignment="1" applyProtection="1">
      <alignment vertical="center" textRotation="255"/>
    </xf>
    <xf numFmtId="0" fontId="10" fillId="0" borderId="88" xfId="0" applyFont="1" applyBorder="1" applyAlignment="1" applyProtection="1">
      <alignment vertical="center" textRotation="255"/>
    </xf>
    <xf numFmtId="38" fontId="17" fillId="0" borderId="89" xfId="0" applyNumberFormat="1" applyFont="1" applyFill="1" applyBorder="1" applyAlignment="1" applyProtection="1">
      <alignment horizontal="right" vertical="center"/>
    </xf>
    <xf numFmtId="0" fontId="17" fillId="0" borderId="38" xfId="0" applyFont="1" applyFill="1" applyBorder="1" applyAlignment="1" applyProtection="1">
      <alignment horizontal="right" vertical="center"/>
    </xf>
    <xf numFmtId="0" fontId="17" fillId="0" borderId="80" xfId="0" applyFont="1" applyFill="1" applyBorder="1" applyAlignment="1" applyProtection="1">
      <alignment horizontal="right" vertical="center"/>
    </xf>
    <xf numFmtId="38" fontId="17" fillId="0" borderId="44" xfId="0" applyNumberFormat="1" applyFont="1" applyFill="1" applyBorder="1" applyAlignment="1" applyProtection="1">
      <alignment horizontal="right" vertical="center"/>
    </xf>
    <xf numFmtId="0" fontId="17" fillId="0" borderId="64" xfId="0" applyFont="1" applyFill="1" applyBorder="1" applyAlignment="1" applyProtection="1">
      <alignment horizontal="right" vertical="center"/>
    </xf>
    <xf numFmtId="0" fontId="17" fillId="0" borderId="81" xfId="0" applyFont="1" applyFill="1" applyBorder="1" applyAlignment="1" applyProtection="1">
      <alignment horizontal="right" vertical="center"/>
    </xf>
    <xf numFmtId="38" fontId="16" fillId="0" borderId="43" xfId="0" applyNumberFormat="1" applyFont="1" applyBorder="1" applyAlignment="1" applyProtection="1">
      <alignment horizontal="right" vertical="center"/>
    </xf>
    <xf numFmtId="0" fontId="16" fillId="0" borderId="83" xfId="0" applyFont="1" applyBorder="1" applyAlignment="1" applyProtection="1">
      <alignment horizontal="right" vertical="center"/>
    </xf>
    <xf numFmtId="0" fontId="16" fillId="0" borderId="84" xfId="0" applyFont="1" applyBorder="1" applyAlignment="1" applyProtection="1">
      <alignment horizontal="right" vertical="center"/>
    </xf>
    <xf numFmtId="0" fontId="3" fillId="0" borderId="78" xfId="0" applyFont="1" applyBorder="1" applyAlignment="1" applyProtection="1">
      <alignment vertical="center" shrinkToFit="1"/>
    </xf>
    <xf numFmtId="0" fontId="3" fillId="0" borderId="41" xfId="0" applyFont="1" applyBorder="1" applyAlignment="1" applyProtection="1">
      <alignment vertical="center" shrinkToFit="1"/>
    </xf>
    <xf numFmtId="38" fontId="18" fillId="0" borderId="48" xfId="1" applyFont="1" applyFill="1" applyBorder="1" applyAlignment="1" applyProtection="1">
      <alignment horizontal="center" vertical="center"/>
    </xf>
    <xf numFmtId="38" fontId="18" fillId="0" borderId="0" xfId="1" applyFont="1" applyFill="1" applyBorder="1" applyAlignment="1" applyProtection="1">
      <alignment horizontal="center" vertical="center"/>
    </xf>
    <xf numFmtId="38" fontId="3" fillId="2" borderId="21" xfId="1" applyFont="1" applyFill="1" applyBorder="1" applyProtection="1">
      <alignment vertical="center"/>
    </xf>
    <xf numFmtId="38" fontId="3" fillId="2" borderId="22" xfId="1" applyFont="1" applyFill="1" applyBorder="1" applyProtection="1">
      <alignment vertical="center"/>
    </xf>
    <xf numFmtId="0" fontId="3" fillId="0" borderId="44" xfId="0" applyFont="1" applyBorder="1" applyAlignment="1" applyProtection="1">
      <alignment horizontal="center" vertical="center"/>
    </xf>
    <xf numFmtId="0" fontId="3" fillId="0" borderId="64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" vertical="center"/>
    </xf>
    <xf numFmtId="38" fontId="13" fillId="0" borderId="38" xfId="1" applyFont="1" applyBorder="1" applyAlignment="1" applyProtection="1">
      <alignment horizontal="right" vertical="center" shrinkToFit="1"/>
    </xf>
    <xf numFmtId="38" fontId="13" fillId="0" borderId="64" xfId="1" applyFont="1" applyBorder="1" applyAlignment="1" applyProtection="1">
      <alignment horizontal="right" vertical="center" shrinkToFit="1"/>
    </xf>
    <xf numFmtId="38" fontId="13" fillId="0" borderId="83" xfId="1" applyFont="1" applyBorder="1" applyAlignment="1" applyProtection="1">
      <alignment horizontal="right" vertical="center" shrinkToFit="1"/>
    </xf>
    <xf numFmtId="38" fontId="16" fillId="0" borderId="83" xfId="1" applyFont="1" applyBorder="1" applyAlignment="1" applyProtection="1">
      <alignment horizontal="right" vertical="center" shrinkToFit="1"/>
    </xf>
    <xf numFmtId="38" fontId="16" fillId="0" borderId="84" xfId="1" applyFont="1" applyBorder="1" applyAlignment="1" applyProtection="1">
      <alignment horizontal="right" vertical="center" shrinkToFit="1"/>
    </xf>
    <xf numFmtId="0" fontId="10" fillId="0" borderId="33" xfId="0" applyFont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</xf>
    <xf numFmtId="0" fontId="10" fillId="0" borderId="48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34" xfId="0" applyFont="1" applyBorder="1" applyAlignment="1" applyProtection="1">
      <alignment horizontal="center" vertical="center" wrapText="1"/>
    </xf>
    <xf numFmtId="0" fontId="10" fillId="0" borderId="32" xfId="0" applyFont="1" applyBorder="1" applyAlignment="1" applyProtection="1">
      <alignment horizontal="center" vertical="center" wrapText="1"/>
    </xf>
    <xf numFmtId="38" fontId="17" fillId="0" borderId="38" xfId="1" applyFont="1" applyBorder="1" applyAlignment="1" applyProtection="1">
      <alignment horizontal="right" vertical="center" shrinkToFit="1"/>
    </xf>
    <xf numFmtId="38" fontId="17" fillId="0" borderId="80" xfId="1" applyFont="1" applyBorder="1" applyAlignment="1" applyProtection="1">
      <alignment horizontal="right" vertical="center" shrinkToFit="1"/>
    </xf>
    <xf numFmtId="38" fontId="17" fillId="0" borderId="64" xfId="1" applyFont="1" applyBorder="1" applyAlignment="1" applyProtection="1">
      <alignment horizontal="right" vertical="center" shrinkToFit="1"/>
    </xf>
    <xf numFmtId="38" fontId="17" fillId="0" borderId="81" xfId="1" applyFont="1" applyBorder="1" applyAlignment="1" applyProtection="1">
      <alignment horizontal="right" vertical="center" shrinkToFit="1"/>
    </xf>
    <xf numFmtId="38" fontId="3" fillId="2" borderId="26" xfId="1" applyFont="1" applyFill="1" applyBorder="1" applyProtection="1">
      <alignment vertical="center"/>
    </xf>
    <xf numFmtId="38" fontId="3" fillId="2" borderId="27" xfId="1" applyFont="1" applyFill="1" applyBorder="1" applyProtection="1">
      <alignment vertical="center"/>
    </xf>
    <xf numFmtId="0" fontId="3" fillId="0" borderId="1" xfId="0" applyFont="1" applyBorder="1" applyAlignment="1" applyProtection="1">
      <alignment horizontal="distributed" vertical="center"/>
    </xf>
    <xf numFmtId="0" fontId="3" fillId="0" borderId="2" xfId="0" applyFont="1" applyBorder="1" applyAlignment="1" applyProtection="1">
      <alignment horizontal="distributed" vertical="center"/>
    </xf>
    <xf numFmtId="0" fontId="3" fillId="0" borderId="2" xfId="0" applyFont="1" applyBorder="1" applyAlignment="1" applyProtection="1">
      <alignment horizontal="center" vertical="center"/>
    </xf>
    <xf numFmtId="0" fontId="14" fillId="0" borderId="48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top" wrapText="1"/>
    </xf>
    <xf numFmtId="38" fontId="3" fillId="0" borderId="11" xfId="1" applyFont="1" applyBorder="1" applyAlignment="1" applyProtection="1">
      <alignment horizontal="right" vertical="center"/>
    </xf>
    <xf numFmtId="38" fontId="3" fillId="0" borderId="24" xfId="1" applyFont="1" applyBorder="1" applyAlignment="1" applyProtection="1">
      <alignment horizontal="right" vertical="center"/>
    </xf>
    <xf numFmtId="38" fontId="11" fillId="0" borderId="26" xfId="1" applyFont="1" applyBorder="1" applyAlignment="1" applyProtection="1">
      <alignment horizontal="right" vertical="center"/>
    </xf>
    <xf numFmtId="38" fontId="11" fillId="0" borderId="27" xfId="1" applyFont="1" applyBorder="1" applyAlignment="1" applyProtection="1">
      <alignment horizontal="right" vertical="center"/>
    </xf>
    <xf numFmtId="176" fontId="3" fillId="0" borderId="48" xfId="0" applyNumberFormat="1" applyFont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left" vertical="top" wrapText="1"/>
    </xf>
    <xf numFmtId="38" fontId="3" fillId="2" borderId="11" xfId="1" applyFont="1" applyFill="1" applyBorder="1" applyProtection="1">
      <alignment vertical="center"/>
    </xf>
    <xf numFmtId="38" fontId="3" fillId="2" borderId="24" xfId="1" applyFont="1" applyFill="1" applyBorder="1" applyProtection="1">
      <alignment vertical="center"/>
    </xf>
    <xf numFmtId="0" fontId="3" fillId="0" borderId="37" xfId="0" applyFont="1" applyBorder="1" applyAlignment="1" applyProtection="1">
      <alignment horizontal="center" vertical="center"/>
    </xf>
    <xf numFmtId="0" fontId="3" fillId="0" borderId="38" xfId="0" applyFont="1" applyBorder="1" applyAlignment="1" applyProtection="1">
      <alignment horizontal="center" vertical="center"/>
    </xf>
    <xf numFmtId="38" fontId="14" fillId="3" borderId="21" xfId="1" applyFont="1" applyFill="1" applyBorder="1" applyProtection="1">
      <alignment vertical="center"/>
      <protection locked="0"/>
    </xf>
    <xf numFmtId="38" fontId="5" fillId="0" borderId="11" xfId="1" applyFont="1" applyBorder="1" applyProtection="1">
      <alignment vertical="center"/>
    </xf>
    <xf numFmtId="38" fontId="3" fillId="3" borderId="11" xfId="1" applyFont="1" applyFill="1" applyBorder="1" applyProtection="1">
      <alignment vertical="center"/>
      <protection locked="0"/>
    </xf>
    <xf numFmtId="38" fontId="3" fillId="0" borderId="24" xfId="1" applyFont="1" applyBorder="1" applyProtection="1">
      <alignment vertical="center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32" xfId="0" applyFont="1" applyBorder="1" applyAlignment="1" applyProtection="1">
      <alignment horizontal="center" vertical="center" shrinkToFit="1"/>
    </xf>
    <xf numFmtId="0" fontId="3" fillId="0" borderId="28" xfId="0" applyFont="1" applyBorder="1" applyAlignment="1" applyProtection="1">
      <alignment horizontal="center" vertical="center"/>
    </xf>
    <xf numFmtId="181" fontId="3" fillId="3" borderId="28" xfId="0" applyNumberFormat="1" applyFont="1" applyFill="1" applyBorder="1" applyAlignment="1" applyProtection="1">
      <alignment horizontal="right" vertical="center"/>
      <protection locked="0"/>
    </xf>
    <xf numFmtId="0" fontId="3" fillId="0" borderId="19" xfId="0" applyFont="1" applyBorder="1" applyAlignment="1" applyProtection="1">
      <alignment horizontal="center" vertical="center"/>
    </xf>
    <xf numFmtId="182" fontId="3" fillId="0" borderId="19" xfId="0" applyNumberFormat="1" applyFont="1" applyBorder="1" applyAlignment="1" applyProtection="1">
      <alignment horizontal="center" vertical="center"/>
    </xf>
    <xf numFmtId="47" fontId="3" fillId="0" borderId="85" xfId="0" applyNumberFormat="1" applyFont="1" applyFill="1" applyBorder="1" applyAlignment="1" applyProtection="1">
      <alignment horizontal="center" vertical="center"/>
    </xf>
    <xf numFmtId="47" fontId="3" fillId="0" borderId="69" xfId="0" applyNumberFormat="1" applyFont="1" applyFill="1" applyBorder="1" applyAlignment="1" applyProtection="1">
      <alignment horizontal="center" vertical="center"/>
    </xf>
    <xf numFmtId="47" fontId="3" fillId="3" borderId="68" xfId="0" applyNumberFormat="1" applyFont="1" applyFill="1" applyBorder="1" applyAlignment="1" applyProtection="1">
      <alignment horizontal="left" vertical="center" shrinkToFit="1"/>
      <protection locked="0"/>
    </xf>
    <xf numFmtId="47" fontId="3" fillId="3" borderId="70" xfId="0" applyNumberFormat="1" applyFont="1" applyFill="1" applyBorder="1" applyAlignment="1" applyProtection="1">
      <alignment horizontal="left" vertical="center" shrinkToFit="1"/>
      <protection locked="0"/>
    </xf>
    <xf numFmtId="0" fontId="3" fillId="0" borderId="29" xfId="0" applyFont="1" applyBorder="1" applyProtection="1">
      <alignment vertical="center"/>
    </xf>
    <xf numFmtId="0" fontId="3" fillId="0" borderId="30" xfId="0" applyFont="1" applyBorder="1" applyProtection="1">
      <alignment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176" fontId="3" fillId="0" borderId="48" xfId="0" applyNumberFormat="1" applyFont="1" applyBorder="1" applyAlignment="1" applyProtection="1">
      <alignment horizontal="center" vertical="center" wrapText="1"/>
    </xf>
    <xf numFmtId="176" fontId="3" fillId="0" borderId="0" xfId="0" applyNumberFormat="1" applyFont="1" applyBorder="1" applyAlignment="1" applyProtection="1">
      <alignment horizontal="center" vertical="center" wrapText="1"/>
    </xf>
    <xf numFmtId="38" fontId="3" fillId="0" borderId="45" xfId="1" applyFont="1" applyFill="1" applyBorder="1" applyAlignment="1" applyProtection="1">
      <alignment horizontal="center" vertical="center"/>
    </xf>
    <xf numFmtId="38" fontId="3" fillId="0" borderId="46" xfId="1" applyFont="1" applyFill="1" applyBorder="1" applyAlignment="1" applyProtection="1">
      <alignment horizontal="center" vertical="center"/>
    </xf>
    <xf numFmtId="38" fontId="3" fillId="3" borderId="46" xfId="1" applyFont="1" applyFill="1" applyBorder="1" applyAlignment="1" applyProtection="1">
      <alignment horizontal="center" vertical="center"/>
      <protection locked="0"/>
    </xf>
    <xf numFmtId="38" fontId="3" fillId="3" borderId="47" xfId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distributed" vertical="center"/>
    </xf>
    <xf numFmtId="0" fontId="3" fillId="0" borderId="5" xfId="0" applyFont="1" applyBorder="1" applyAlignment="1" applyProtection="1">
      <alignment horizontal="distributed" vertical="center"/>
    </xf>
    <xf numFmtId="38" fontId="5" fillId="0" borderId="5" xfId="1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0" xfId="0" applyFont="1" applyProtection="1">
      <alignment vertical="center"/>
    </xf>
    <xf numFmtId="180" fontId="5" fillId="0" borderId="0" xfId="0" applyNumberFormat="1" applyFont="1" applyBorder="1" applyAlignment="1" applyProtection="1">
      <alignment horizontal="center" vertical="center"/>
    </xf>
    <xf numFmtId="0" fontId="3" fillId="3" borderId="11" xfId="0" applyFont="1" applyFill="1" applyBorder="1" applyProtection="1">
      <alignment vertical="center"/>
      <protection locked="0"/>
    </xf>
    <xf numFmtId="0" fontId="3" fillId="3" borderId="12" xfId="0" applyFont="1" applyFill="1" applyBorder="1" applyProtection="1">
      <alignment vertical="center"/>
      <protection locked="0"/>
    </xf>
    <xf numFmtId="177" fontId="3" fillId="3" borderId="7" xfId="0" applyNumberFormat="1" applyFont="1" applyFill="1" applyBorder="1" applyAlignment="1" applyProtection="1">
      <alignment horizontal="center" vertical="center"/>
      <protection locked="0"/>
    </xf>
    <xf numFmtId="177" fontId="3" fillId="3" borderId="8" xfId="0" applyNumberFormat="1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14" fillId="0" borderId="50" xfId="0" applyFont="1" applyBorder="1" applyAlignment="1" applyProtection="1">
      <alignment horizontal="center" vertical="center" shrinkToFit="1"/>
    </xf>
    <xf numFmtId="0" fontId="14" fillId="0" borderId="42" xfId="0" applyFont="1" applyBorder="1" applyAlignment="1" applyProtection="1">
      <alignment horizontal="center" vertical="center" shrinkToFit="1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6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distributed" vertical="center"/>
    </xf>
    <xf numFmtId="0" fontId="3" fillId="0" borderId="11" xfId="0" applyFont="1" applyBorder="1" applyAlignment="1" applyProtection="1">
      <alignment horizontal="distributed" vertical="center"/>
    </xf>
    <xf numFmtId="0" fontId="3" fillId="0" borderId="101" xfId="0" applyFont="1" applyBorder="1" applyAlignment="1" applyProtection="1">
      <alignment horizontal="center" vertic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40" xfId="0" applyFont="1" applyBorder="1" applyAlignment="1" applyProtection="1">
      <alignment horizontal="center" vertical="center"/>
    </xf>
    <xf numFmtId="49" fontId="3" fillId="3" borderId="101" xfId="0" applyNumberFormat="1" applyFont="1" applyFill="1" applyBorder="1" applyAlignment="1" applyProtection="1">
      <alignment horizontal="center" vertical="center"/>
      <protection locked="0"/>
    </xf>
    <xf numFmtId="49" fontId="3" fillId="3" borderId="102" xfId="0" applyNumberFormat="1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vertical="center" shrinkToFit="1"/>
      <protection locked="0"/>
    </xf>
    <xf numFmtId="0" fontId="3" fillId="3" borderId="12" xfId="0" applyFont="1" applyFill="1" applyBorder="1" applyAlignment="1" applyProtection="1">
      <alignment vertical="center" shrinkToFit="1"/>
      <protection locked="0"/>
    </xf>
    <xf numFmtId="0" fontId="3" fillId="0" borderId="56" xfId="0" applyFont="1" applyBorder="1" applyAlignment="1" applyProtection="1">
      <alignment horizontal="center" vertical="center"/>
    </xf>
    <xf numFmtId="0" fontId="3" fillId="0" borderId="57" xfId="0" applyFont="1" applyBorder="1" applyAlignment="1" applyProtection="1">
      <alignment horizontal="center" vertical="center"/>
    </xf>
    <xf numFmtId="0" fontId="3" fillId="0" borderId="51" xfId="0" applyFont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 vertical="center"/>
    </xf>
    <xf numFmtId="0" fontId="3" fillId="3" borderId="58" xfId="0" applyFont="1" applyFill="1" applyBorder="1" applyAlignment="1" applyProtection="1">
      <alignment horizontal="left" vertical="center" wrapText="1"/>
      <protection locked="0"/>
    </xf>
    <xf numFmtId="0" fontId="3" fillId="3" borderId="59" xfId="0" applyFont="1" applyFill="1" applyBorder="1" applyAlignment="1" applyProtection="1">
      <alignment horizontal="left" vertical="center" wrapText="1"/>
      <protection locked="0"/>
    </xf>
    <xf numFmtId="0" fontId="3" fillId="3" borderId="60" xfId="0" applyFont="1" applyFill="1" applyBorder="1" applyAlignment="1" applyProtection="1">
      <alignment horizontal="left" vertical="center" wrapText="1"/>
      <protection locked="0"/>
    </xf>
    <xf numFmtId="0" fontId="3" fillId="3" borderId="53" xfId="0" applyFont="1" applyFill="1" applyBorder="1" applyAlignment="1" applyProtection="1">
      <alignment horizontal="left" vertical="center" wrapText="1"/>
      <protection locked="0"/>
    </xf>
    <xf numFmtId="0" fontId="3" fillId="3" borderId="54" xfId="0" applyFont="1" applyFill="1" applyBorder="1" applyAlignment="1" applyProtection="1">
      <alignment horizontal="left" vertical="center" wrapText="1"/>
      <protection locked="0"/>
    </xf>
    <xf numFmtId="0" fontId="3" fillId="3" borderId="55" xfId="0" applyFont="1" applyFill="1" applyBorder="1" applyAlignment="1" applyProtection="1">
      <alignment horizontal="left" vertical="center" wrapText="1"/>
      <protection locked="0"/>
    </xf>
    <xf numFmtId="49" fontId="6" fillId="3" borderId="11" xfId="0" applyNumberFormat="1" applyFont="1" applyFill="1" applyBorder="1" applyAlignment="1" applyProtection="1">
      <alignment horizontal="center" vertical="center" shrinkToFit="1"/>
      <protection locked="0"/>
    </xf>
    <xf numFmtId="49" fontId="6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6" fillId="3" borderId="8" xfId="0" applyNumberFormat="1" applyFont="1" applyFill="1" applyBorder="1" applyAlignment="1" applyProtection="1">
      <alignment horizontal="center" vertical="center" shrinkToFit="1"/>
      <protection locked="0"/>
    </xf>
    <xf numFmtId="49" fontId="6" fillId="3" borderId="9" xfId="0" applyNumberFormat="1" applyFont="1" applyFill="1" applyBorder="1" applyAlignment="1" applyProtection="1">
      <alignment horizontal="center" vertical="center" shrinkToFit="1"/>
      <protection locked="0"/>
    </xf>
    <xf numFmtId="38" fontId="5" fillId="3" borderId="11" xfId="1" applyFont="1" applyFill="1" applyBorder="1" applyProtection="1">
      <alignment vertical="center"/>
      <protection locked="0"/>
    </xf>
    <xf numFmtId="38" fontId="3" fillId="0" borderId="11" xfId="1" applyFont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183" fontId="11" fillId="3" borderId="0" xfId="0" applyNumberFormat="1" applyFont="1" applyFill="1" applyBorder="1" applyAlignment="1" applyProtection="1">
      <alignment horizontal="center" vertical="center"/>
      <protection locked="0"/>
    </xf>
    <xf numFmtId="184" fontId="11" fillId="3" borderId="0" xfId="0" applyNumberFormat="1" applyFont="1" applyFill="1" applyBorder="1" applyAlignment="1" applyProtection="1">
      <alignment horizontal="center" vertical="center"/>
      <protection locked="0"/>
    </xf>
    <xf numFmtId="185" fontId="11" fillId="3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</xf>
    <xf numFmtId="0" fontId="3" fillId="0" borderId="62" xfId="0" applyFont="1" applyBorder="1" applyAlignment="1" applyProtection="1">
      <alignment horizontal="distributed" vertical="center"/>
    </xf>
    <xf numFmtId="0" fontId="3" fillId="0" borderId="63" xfId="0" applyFont="1" applyBorder="1" applyAlignment="1" applyProtection="1">
      <alignment horizontal="distributed" vertical="center"/>
    </xf>
    <xf numFmtId="0" fontId="3" fillId="0" borderId="40" xfId="0" applyFont="1" applyBorder="1" applyAlignment="1" applyProtection="1">
      <alignment horizontal="distributed" vertical="center"/>
    </xf>
    <xf numFmtId="49" fontId="3" fillId="3" borderId="2" xfId="0" applyNumberFormat="1" applyFont="1" applyFill="1" applyBorder="1" applyAlignment="1" applyProtection="1">
      <alignment horizontal="center" vertical="center"/>
      <protection locked="0"/>
    </xf>
    <xf numFmtId="49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85" xfId="0" applyFont="1" applyBorder="1" applyAlignment="1" applyProtection="1">
      <alignment horizontal="distributed" vertical="center"/>
    </xf>
    <xf numFmtId="0" fontId="3" fillId="0" borderId="68" xfId="0" applyFont="1" applyBorder="1" applyAlignment="1" applyProtection="1">
      <alignment horizontal="distributed" vertical="center"/>
    </xf>
    <xf numFmtId="0" fontId="3" fillId="0" borderId="69" xfId="0" applyFont="1" applyBorder="1" applyAlignment="1" applyProtection="1">
      <alignment horizontal="distributed" vertical="center"/>
    </xf>
    <xf numFmtId="0" fontId="3" fillId="0" borderId="93" xfId="0" applyFont="1" applyBorder="1" applyAlignment="1" applyProtection="1">
      <alignment horizontal="distributed" vertical="center"/>
    </xf>
    <xf numFmtId="0" fontId="3" fillId="0" borderId="0" xfId="0" applyFont="1" applyBorder="1" applyAlignment="1" applyProtection="1">
      <alignment horizontal="distributed" vertical="center"/>
    </xf>
    <xf numFmtId="0" fontId="3" fillId="0" borderId="94" xfId="0" applyFont="1" applyBorder="1" applyAlignment="1" applyProtection="1">
      <alignment horizontal="distributed" vertical="center"/>
    </xf>
    <xf numFmtId="0" fontId="3" fillId="0" borderId="95" xfId="0" applyFont="1" applyBorder="1" applyAlignment="1" applyProtection="1">
      <alignment horizontal="distributed" vertical="center"/>
    </xf>
    <xf numFmtId="0" fontId="3" fillId="0" borderId="72" xfId="0" applyFont="1" applyBorder="1" applyAlignment="1" applyProtection="1">
      <alignment horizontal="distributed" vertical="center"/>
    </xf>
    <xf numFmtId="0" fontId="3" fillId="0" borderId="73" xfId="0" applyFont="1" applyBorder="1" applyAlignment="1" applyProtection="1">
      <alignment horizontal="distributed" vertical="center"/>
    </xf>
    <xf numFmtId="0" fontId="5" fillId="3" borderId="67" xfId="0" applyFont="1" applyFill="1" applyBorder="1" applyAlignment="1" applyProtection="1">
      <alignment vertical="center" shrinkToFit="1"/>
      <protection locked="0"/>
    </xf>
    <xf numFmtId="0" fontId="5" fillId="3" borderId="68" xfId="0" applyFont="1" applyFill="1" applyBorder="1" applyAlignment="1" applyProtection="1">
      <alignment vertical="center" shrinkToFit="1"/>
      <protection locked="0"/>
    </xf>
    <xf numFmtId="0" fontId="5" fillId="3" borderId="70" xfId="0" applyFont="1" applyFill="1" applyBorder="1" applyAlignment="1" applyProtection="1">
      <alignment vertical="center" shrinkToFit="1"/>
      <protection locked="0"/>
    </xf>
    <xf numFmtId="0" fontId="5" fillId="3" borderId="96" xfId="0" applyFont="1" applyFill="1" applyBorder="1" applyAlignment="1" applyProtection="1">
      <alignment vertical="center" shrinkToFit="1"/>
      <protection locked="0"/>
    </xf>
    <xf numFmtId="0" fontId="5" fillId="3" borderId="0" xfId="0" applyFont="1" applyFill="1" applyBorder="1" applyAlignment="1" applyProtection="1">
      <alignment vertical="center" shrinkToFit="1"/>
      <protection locked="0"/>
    </xf>
    <xf numFmtId="0" fontId="5" fillId="3" borderId="97" xfId="0" applyFont="1" applyFill="1" applyBorder="1" applyAlignment="1" applyProtection="1">
      <alignment vertical="center" shrinkToFit="1"/>
      <protection locked="0"/>
    </xf>
    <xf numFmtId="0" fontId="5" fillId="3" borderId="71" xfId="0" applyFont="1" applyFill="1" applyBorder="1" applyAlignment="1" applyProtection="1">
      <alignment vertical="center" shrinkToFit="1"/>
      <protection locked="0"/>
    </xf>
    <xf numFmtId="0" fontId="5" fillId="3" borderId="72" xfId="0" applyFont="1" applyFill="1" applyBorder="1" applyAlignment="1" applyProtection="1">
      <alignment vertical="center" shrinkToFit="1"/>
      <protection locked="0"/>
    </xf>
    <xf numFmtId="0" fontId="5" fillId="3" borderId="74" xfId="0" applyFont="1" applyFill="1" applyBorder="1" applyAlignment="1" applyProtection="1">
      <alignment vertical="center" shrinkToFit="1"/>
      <protection locked="0"/>
    </xf>
    <xf numFmtId="0" fontId="3" fillId="0" borderId="7" xfId="0" applyFont="1" applyBorder="1" applyAlignment="1" applyProtection="1">
      <alignment vertical="center" textRotation="255"/>
    </xf>
    <xf numFmtId="0" fontId="3" fillId="0" borderId="66" xfId="0" applyFont="1" applyBorder="1" applyAlignment="1" applyProtection="1">
      <alignment vertical="center" textRotation="255"/>
    </xf>
    <xf numFmtId="0" fontId="3" fillId="0" borderId="44" xfId="0" applyFont="1" applyFill="1" applyBorder="1" applyAlignment="1" applyProtection="1">
      <alignment horizontal="center" vertical="center"/>
    </xf>
    <xf numFmtId="0" fontId="3" fillId="0" borderId="64" xfId="0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 applyProtection="1">
      <alignment horizontal="center" vertical="center"/>
    </xf>
    <xf numFmtId="0" fontId="3" fillId="0" borderId="65" xfId="0" applyFont="1" applyFill="1" applyBorder="1" applyAlignment="1" applyProtection="1">
      <alignment horizontal="center" vertical="center"/>
    </xf>
    <xf numFmtId="0" fontId="5" fillId="3" borderId="67" xfId="0" applyFont="1" applyFill="1" applyBorder="1" applyAlignment="1" applyProtection="1">
      <alignment horizontal="center" vertical="center" shrinkToFit="1"/>
      <protection locked="0"/>
    </xf>
    <xf numFmtId="0" fontId="5" fillId="3" borderId="68" xfId="0" applyFont="1" applyFill="1" applyBorder="1" applyAlignment="1" applyProtection="1">
      <alignment horizontal="center" vertical="center" shrinkToFit="1"/>
      <protection locked="0"/>
    </xf>
    <xf numFmtId="0" fontId="5" fillId="3" borderId="69" xfId="0" applyFont="1" applyFill="1" applyBorder="1" applyAlignment="1" applyProtection="1">
      <alignment horizontal="center" vertical="center" shrinkToFit="1"/>
      <protection locked="0"/>
    </xf>
    <xf numFmtId="0" fontId="5" fillId="3" borderId="71" xfId="0" applyFont="1" applyFill="1" applyBorder="1" applyAlignment="1" applyProtection="1">
      <alignment horizontal="center" vertical="center" shrinkToFit="1"/>
      <protection locked="0"/>
    </xf>
    <xf numFmtId="0" fontId="5" fillId="3" borderId="72" xfId="0" applyFont="1" applyFill="1" applyBorder="1" applyAlignment="1" applyProtection="1">
      <alignment horizontal="center" vertical="center" shrinkToFit="1"/>
      <protection locked="0"/>
    </xf>
    <xf numFmtId="0" fontId="5" fillId="3" borderId="73" xfId="0" applyFont="1" applyFill="1" applyBorder="1" applyAlignment="1" applyProtection="1">
      <alignment horizontal="center" vertical="center" shrinkToFit="1"/>
      <protection locked="0"/>
    </xf>
    <xf numFmtId="0" fontId="5" fillId="3" borderId="70" xfId="0" applyFont="1" applyFill="1" applyBorder="1" applyAlignment="1" applyProtection="1">
      <alignment horizontal="center" vertical="center" shrinkToFit="1"/>
      <protection locked="0"/>
    </xf>
    <xf numFmtId="0" fontId="5" fillId="3" borderId="74" xfId="0" applyFont="1" applyFill="1" applyBorder="1" applyAlignment="1" applyProtection="1">
      <alignment horizontal="center" vertical="center" shrinkToFit="1"/>
      <protection locked="0"/>
    </xf>
    <xf numFmtId="47" fontId="5" fillId="3" borderId="67" xfId="0" applyNumberFormat="1" applyFont="1" applyFill="1" applyBorder="1" applyAlignment="1" applyProtection="1">
      <alignment horizontal="center" vertical="center"/>
      <protection locked="0"/>
    </xf>
    <xf numFmtId="47" fontId="5" fillId="3" borderId="69" xfId="0" applyNumberFormat="1" applyFont="1" applyFill="1" applyBorder="1" applyAlignment="1" applyProtection="1">
      <alignment horizontal="center" vertical="center"/>
      <protection locked="0"/>
    </xf>
    <xf numFmtId="47" fontId="5" fillId="3" borderId="71" xfId="0" applyNumberFormat="1" applyFont="1" applyFill="1" applyBorder="1" applyAlignment="1" applyProtection="1">
      <alignment horizontal="center" vertical="center"/>
      <protection locked="0"/>
    </xf>
    <xf numFmtId="47" fontId="5" fillId="3" borderId="73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NumberFormat="1" applyFont="1" applyFill="1" applyBorder="1" applyAlignment="1" applyProtection="1">
      <alignment horizontal="center" vertical="center" shrinkToFit="1"/>
    </xf>
    <xf numFmtId="0" fontId="5" fillId="0" borderId="75" xfId="0" applyNumberFormat="1" applyFont="1" applyFill="1" applyBorder="1" applyAlignment="1" applyProtection="1">
      <alignment horizontal="center" vertical="center" shrinkToFit="1"/>
    </xf>
    <xf numFmtId="0" fontId="3" fillId="0" borderId="11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49" fontId="6" fillId="0" borderId="11" xfId="0" applyNumberFormat="1" applyFont="1" applyFill="1" applyBorder="1" applyAlignment="1" applyProtection="1">
      <alignment horizontal="center" vertical="center" shrinkToFit="1"/>
    </xf>
    <xf numFmtId="0" fontId="6" fillId="0" borderId="11" xfId="0" applyNumberFormat="1" applyFont="1" applyFill="1" applyBorder="1" applyAlignment="1" applyProtection="1">
      <alignment horizontal="center" vertical="center" shrinkToFit="1"/>
    </xf>
    <xf numFmtId="0" fontId="6" fillId="0" borderId="12" xfId="0" applyNumberFormat="1" applyFont="1" applyFill="1" applyBorder="1" applyAlignment="1" applyProtection="1">
      <alignment horizontal="center" vertical="center" shrinkToFit="1"/>
    </xf>
    <xf numFmtId="0" fontId="6" fillId="0" borderId="8" xfId="0" applyNumberFormat="1" applyFont="1" applyFill="1" applyBorder="1" applyAlignment="1" applyProtection="1">
      <alignment horizontal="center" vertical="center" shrinkToFit="1"/>
    </xf>
    <xf numFmtId="0" fontId="6" fillId="0" borderId="9" xfId="0" applyNumberFormat="1" applyFont="1" applyFill="1" applyBorder="1" applyAlignment="1" applyProtection="1">
      <alignment horizontal="center" vertical="center" shrinkToFit="1"/>
    </xf>
    <xf numFmtId="38" fontId="19" fillId="0" borderId="44" xfId="0" applyNumberFormat="1" applyFont="1" applyFill="1" applyBorder="1" applyAlignment="1" applyProtection="1">
      <alignment horizontal="right" vertical="center" shrinkToFit="1"/>
    </xf>
    <xf numFmtId="38" fontId="19" fillId="0" borderId="64" xfId="0" applyNumberFormat="1" applyFont="1" applyFill="1" applyBorder="1" applyAlignment="1" applyProtection="1">
      <alignment horizontal="right" vertical="center" shrinkToFit="1"/>
    </xf>
    <xf numFmtId="38" fontId="17" fillId="0" borderId="64" xfId="0" applyNumberFormat="1" applyFont="1" applyFill="1" applyBorder="1" applyAlignment="1" applyProtection="1">
      <alignment horizontal="right" vertical="center"/>
    </xf>
    <xf numFmtId="38" fontId="17" fillId="0" borderId="81" xfId="0" applyNumberFormat="1" applyFont="1" applyFill="1" applyBorder="1" applyAlignment="1" applyProtection="1">
      <alignment horizontal="right" vertical="center"/>
    </xf>
    <xf numFmtId="187" fontId="14" fillId="0" borderId="91" xfId="0" applyNumberFormat="1" applyFont="1" applyFill="1" applyBorder="1" applyAlignment="1" applyProtection="1">
      <alignment horizontal="center" vertical="center"/>
    </xf>
    <xf numFmtId="187" fontId="14" fillId="0" borderId="17" xfId="0" applyNumberFormat="1" applyFont="1" applyFill="1" applyBorder="1" applyAlignment="1" applyProtection="1">
      <alignment horizontal="center" vertical="center"/>
    </xf>
    <xf numFmtId="187" fontId="14" fillId="0" borderId="61" xfId="0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distributed" vertical="center"/>
    </xf>
    <xf numFmtId="0" fontId="3" fillId="0" borderId="11" xfId="0" applyFont="1" applyFill="1" applyBorder="1" applyAlignment="1" applyProtection="1">
      <alignment horizontal="distributed" vertical="center"/>
    </xf>
    <xf numFmtId="0" fontId="5" fillId="0" borderId="67" xfId="0" applyFont="1" applyFill="1" applyBorder="1" applyAlignment="1" applyProtection="1">
      <alignment horizontal="center" vertical="center" shrinkToFit="1"/>
    </xf>
    <xf numFmtId="0" fontId="5" fillId="0" borderId="68" xfId="0" applyFont="1" applyFill="1" applyBorder="1" applyAlignment="1" applyProtection="1">
      <alignment horizontal="center" vertical="center" shrinkToFit="1"/>
    </xf>
    <xf numFmtId="0" fontId="5" fillId="0" borderId="69" xfId="0" applyFont="1" applyFill="1" applyBorder="1" applyAlignment="1" applyProtection="1">
      <alignment horizontal="center" vertical="center" shrinkToFit="1"/>
    </xf>
    <xf numFmtId="0" fontId="5" fillId="0" borderId="71" xfId="0" applyFont="1" applyFill="1" applyBorder="1" applyAlignment="1" applyProtection="1">
      <alignment horizontal="center" vertical="center" shrinkToFit="1"/>
    </xf>
    <xf numFmtId="0" fontId="5" fillId="0" borderId="72" xfId="0" applyFont="1" applyFill="1" applyBorder="1" applyAlignment="1" applyProtection="1">
      <alignment horizontal="center" vertical="center" shrinkToFit="1"/>
    </xf>
    <xf numFmtId="0" fontId="5" fillId="0" borderId="73" xfId="0" applyFont="1" applyFill="1" applyBorder="1" applyAlignment="1" applyProtection="1">
      <alignment horizontal="center" vertical="center" shrinkToFit="1"/>
    </xf>
    <xf numFmtId="0" fontId="5" fillId="0" borderId="70" xfId="0" applyFont="1" applyFill="1" applyBorder="1" applyAlignment="1" applyProtection="1">
      <alignment horizontal="center" vertical="center" shrinkToFit="1"/>
    </xf>
    <xf numFmtId="0" fontId="5" fillId="0" borderId="74" xfId="0" applyFont="1" applyFill="1" applyBorder="1" applyAlignment="1" applyProtection="1">
      <alignment horizontal="center" vertical="center" shrinkToFit="1"/>
    </xf>
    <xf numFmtId="0" fontId="3" fillId="0" borderId="11" xfId="0" applyFont="1" applyFill="1" applyBorder="1" applyProtection="1">
      <alignment vertical="center"/>
    </xf>
    <xf numFmtId="0" fontId="3" fillId="0" borderId="12" xfId="0" applyFont="1" applyFill="1" applyBorder="1" applyProtection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47" fontId="5" fillId="0" borderId="67" xfId="0" applyNumberFormat="1" applyFont="1" applyFill="1" applyBorder="1" applyAlignment="1" applyProtection="1">
      <alignment horizontal="center" vertical="center"/>
    </xf>
    <xf numFmtId="47" fontId="5" fillId="0" borderId="69" xfId="0" applyNumberFormat="1" applyFont="1" applyFill="1" applyBorder="1" applyAlignment="1" applyProtection="1">
      <alignment horizontal="center" vertical="center"/>
    </xf>
    <xf numFmtId="47" fontId="5" fillId="0" borderId="71" xfId="0" applyNumberFormat="1" applyFont="1" applyFill="1" applyBorder="1" applyAlignment="1" applyProtection="1">
      <alignment horizontal="center" vertical="center"/>
    </xf>
    <xf numFmtId="47" fontId="5" fillId="0" borderId="73" xfId="0" applyNumberFormat="1" applyFont="1" applyFill="1" applyBorder="1" applyAlignment="1" applyProtection="1">
      <alignment horizontal="center" vertical="center"/>
    </xf>
    <xf numFmtId="177" fontId="3" fillId="0" borderId="7" xfId="0" applyNumberFormat="1" applyFont="1" applyFill="1" applyBorder="1" applyAlignment="1" applyProtection="1">
      <alignment horizontal="center" vertical="center"/>
    </xf>
    <xf numFmtId="177" fontId="3" fillId="0" borderId="8" xfId="0" applyNumberFormat="1" applyFont="1" applyFill="1" applyBorder="1" applyAlignment="1" applyProtection="1">
      <alignment horizontal="center" vertical="center"/>
    </xf>
    <xf numFmtId="0" fontId="14" fillId="0" borderId="50" xfId="0" applyFont="1" applyFill="1" applyBorder="1" applyAlignment="1" applyProtection="1">
      <alignment horizontal="center" vertical="center" shrinkToFit="1"/>
    </xf>
    <xf numFmtId="0" fontId="14" fillId="0" borderId="42" xfId="0" applyFont="1" applyFill="1" applyBorder="1" applyAlignment="1" applyProtection="1">
      <alignment horizontal="center" vertical="center" shrinkToFit="1"/>
    </xf>
    <xf numFmtId="0" fontId="14" fillId="0" borderId="61" xfId="0" applyFont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vertical="center" textRotation="255"/>
    </xf>
    <xf numFmtId="0" fontId="3" fillId="0" borderId="66" xfId="0" applyFont="1" applyFill="1" applyBorder="1" applyAlignment="1" applyProtection="1">
      <alignment vertical="center" textRotation="255"/>
    </xf>
    <xf numFmtId="0" fontId="3" fillId="0" borderId="58" xfId="0" applyFont="1" applyFill="1" applyBorder="1" applyAlignment="1" applyProtection="1">
      <alignment horizontal="left" vertical="center" wrapText="1"/>
    </xf>
    <xf numFmtId="0" fontId="3" fillId="0" borderId="59" xfId="0" applyFont="1" applyFill="1" applyBorder="1" applyAlignment="1" applyProtection="1">
      <alignment horizontal="left" vertical="center" wrapText="1"/>
    </xf>
    <xf numFmtId="0" fontId="3" fillId="0" borderId="60" xfId="0" applyFont="1" applyFill="1" applyBorder="1" applyAlignment="1" applyProtection="1">
      <alignment horizontal="left" vertical="center" wrapText="1"/>
    </xf>
    <xf numFmtId="0" fontId="3" fillId="0" borderId="53" xfId="0" applyFont="1" applyFill="1" applyBorder="1" applyAlignment="1" applyProtection="1">
      <alignment horizontal="left" vertical="center" wrapText="1"/>
    </xf>
    <xf numFmtId="0" fontId="3" fillId="0" borderId="54" xfId="0" applyFont="1" applyFill="1" applyBorder="1" applyAlignment="1" applyProtection="1">
      <alignment horizontal="left" vertical="center" wrapText="1"/>
    </xf>
    <xf numFmtId="0" fontId="3" fillId="0" borderId="55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183" fontId="11" fillId="0" borderId="0" xfId="0" applyNumberFormat="1" applyFont="1" applyFill="1" applyBorder="1" applyAlignment="1" applyProtection="1">
      <alignment horizontal="center" vertical="center"/>
    </xf>
    <xf numFmtId="184" fontId="11" fillId="0" borderId="0" xfId="0" applyNumberFormat="1" applyFont="1" applyFill="1" applyBorder="1" applyAlignment="1" applyProtection="1">
      <alignment horizontal="center" vertical="center"/>
    </xf>
    <xf numFmtId="185" fontId="11" fillId="0" borderId="0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vertical="center" shrinkToFit="1"/>
    </xf>
    <xf numFmtId="0" fontId="3" fillId="0" borderId="12" xfId="0" applyNumberFormat="1" applyFont="1" applyFill="1" applyBorder="1" applyAlignment="1" applyProtection="1">
      <alignment vertical="center" shrinkToFit="1"/>
    </xf>
    <xf numFmtId="0" fontId="3" fillId="0" borderId="62" xfId="0" applyFont="1" applyFill="1" applyBorder="1" applyAlignment="1" applyProtection="1">
      <alignment horizontal="distributed" vertical="center"/>
    </xf>
    <xf numFmtId="0" fontId="3" fillId="0" borderId="63" xfId="0" applyFont="1" applyFill="1" applyBorder="1" applyAlignment="1" applyProtection="1">
      <alignment horizontal="distributed" vertical="center"/>
    </xf>
    <xf numFmtId="0" fontId="3" fillId="0" borderId="40" xfId="0" applyFont="1" applyFill="1" applyBorder="1" applyAlignment="1" applyProtection="1">
      <alignment horizontal="distributed"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85" xfId="0" applyFont="1" applyFill="1" applyBorder="1" applyAlignment="1" applyProtection="1">
      <alignment horizontal="distributed" vertical="center"/>
    </xf>
    <xf numFmtId="0" fontId="3" fillId="0" borderId="68" xfId="0" applyFont="1" applyFill="1" applyBorder="1" applyAlignment="1" applyProtection="1">
      <alignment horizontal="distributed" vertical="center"/>
    </xf>
    <xf numFmtId="0" fontId="3" fillId="0" borderId="69" xfId="0" applyFont="1" applyFill="1" applyBorder="1" applyAlignment="1" applyProtection="1">
      <alignment horizontal="distributed" vertical="center"/>
    </xf>
    <xf numFmtId="0" fontId="3" fillId="0" borderId="93" xfId="0" applyFont="1" applyFill="1" applyBorder="1" applyAlignment="1" applyProtection="1">
      <alignment horizontal="distributed" vertical="center"/>
    </xf>
    <xf numFmtId="0" fontId="3" fillId="0" borderId="0" xfId="0" applyFont="1" applyFill="1" applyBorder="1" applyAlignment="1" applyProtection="1">
      <alignment horizontal="distributed" vertical="center"/>
    </xf>
    <xf numFmtId="0" fontId="3" fillId="0" borderId="94" xfId="0" applyFont="1" applyFill="1" applyBorder="1" applyAlignment="1" applyProtection="1">
      <alignment horizontal="distributed" vertical="center"/>
    </xf>
    <xf numFmtId="0" fontId="3" fillId="0" borderId="95" xfId="0" applyFont="1" applyFill="1" applyBorder="1" applyAlignment="1" applyProtection="1">
      <alignment horizontal="distributed" vertical="center"/>
    </xf>
    <xf numFmtId="0" fontId="3" fillId="0" borderId="72" xfId="0" applyFont="1" applyFill="1" applyBorder="1" applyAlignment="1" applyProtection="1">
      <alignment horizontal="distributed" vertical="center"/>
    </xf>
    <xf numFmtId="0" fontId="3" fillId="0" borderId="73" xfId="0" applyFont="1" applyFill="1" applyBorder="1" applyAlignment="1" applyProtection="1">
      <alignment horizontal="distributed" vertical="center"/>
    </xf>
    <xf numFmtId="0" fontId="5" fillId="0" borderId="67" xfId="0" applyFont="1" applyFill="1" applyBorder="1" applyAlignment="1" applyProtection="1">
      <alignment vertical="center" shrinkToFit="1"/>
    </xf>
    <xf numFmtId="0" fontId="5" fillId="0" borderId="68" xfId="0" applyFont="1" applyFill="1" applyBorder="1" applyAlignment="1" applyProtection="1">
      <alignment vertical="center" shrinkToFit="1"/>
    </xf>
    <xf numFmtId="0" fontId="5" fillId="0" borderId="70" xfId="0" applyFont="1" applyFill="1" applyBorder="1" applyAlignment="1" applyProtection="1">
      <alignment vertical="center" shrinkToFit="1"/>
    </xf>
    <xf numFmtId="0" fontId="5" fillId="0" borderId="96" xfId="0" applyFont="1" applyFill="1" applyBorder="1" applyAlignment="1" applyProtection="1">
      <alignment vertical="center" shrinkToFit="1"/>
    </xf>
    <xf numFmtId="0" fontId="5" fillId="0" borderId="0" xfId="0" applyFont="1" applyFill="1" applyBorder="1" applyAlignment="1" applyProtection="1">
      <alignment vertical="center" shrinkToFit="1"/>
    </xf>
    <xf numFmtId="0" fontId="5" fillId="0" borderId="97" xfId="0" applyFont="1" applyFill="1" applyBorder="1" applyAlignment="1" applyProtection="1">
      <alignment vertical="center" shrinkToFit="1"/>
    </xf>
    <xf numFmtId="0" fontId="5" fillId="0" borderId="71" xfId="0" applyFont="1" applyFill="1" applyBorder="1" applyAlignment="1" applyProtection="1">
      <alignment vertical="center" shrinkToFit="1"/>
    </xf>
    <xf numFmtId="0" fontId="5" fillId="0" borderId="72" xfId="0" applyFont="1" applyFill="1" applyBorder="1" applyAlignment="1" applyProtection="1">
      <alignment vertical="center" shrinkToFit="1"/>
    </xf>
    <xf numFmtId="0" fontId="5" fillId="0" borderId="74" xfId="0" applyFont="1" applyFill="1" applyBorder="1" applyAlignment="1" applyProtection="1">
      <alignment vertical="center" shrinkToFit="1"/>
    </xf>
    <xf numFmtId="0" fontId="3" fillId="0" borderId="11" xfId="0" applyFont="1" applyFill="1" applyBorder="1" applyAlignment="1" applyProtection="1">
      <alignment vertical="center" shrinkToFit="1"/>
    </xf>
    <xf numFmtId="0" fontId="3" fillId="0" borderId="12" xfId="0" applyFont="1" applyFill="1" applyBorder="1" applyAlignment="1" applyProtection="1">
      <alignment vertical="center" shrinkToFit="1"/>
    </xf>
    <xf numFmtId="38" fontId="3" fillId="0" borderId="11" xfId="1" applyFont="1" applyFill="1" applyBorder="1" applyProtection="1">
      <alignment vertical="center"/>
    </xf>
    <xf numFmtId="47" fontId="3" fillId="0" borderId="68" xfId="0" applyNumberFormat="1" applyFont="1" applyFill="1" applyBorder="1" applyAlignment="1" applyProtection="1">
      <alignment horizontal="left" vertical="center" shrinkToFit="1"/>
    </xf>
    <xf numFmtId="47" fontId="3" fillId="0" borderId="70" xfId="0" applyNumberFormat="1" applyFont="1" applyFill="1" applyBorder="1" applyAlignment="1" applyProtection="1">
      <alignment horizontal="left" vertical="center" shrinkToFit="1"/>
    </xf>
    <xf numFmtId="47" fontId="6" fillId="0" borderId="76" xfId="0" applyNumberFormat="1" applyFont="1" applyFill="1" applyBorder="1" applyAlignment="1" applyProtection="1">
      <alignment horizontal="center" vertical="center" shrinkToFit="1"/>
    </xf>
    <xf numFmtId="47" fontId="6" fillId="0" borderId="77" xfId="0" applyNumberFormat="1" applyFont="1" applyFill="1" applyBorder="1" applyAlignment="1" applyProtection="1">
      <alignment horizontal="center" vertical="center" shrinkToFit="1"/>
    </xf>
    <xf numFmtId="0" fontId="9" fillId="0" borderId="10" xfId="0" applyFont="1" applyBorder="1" applyAlignment="1" applyProtection="1">
      <alignment horizontal="center" textRotation="255"/>
    </xf>
    <xf numFmtId="0" fontId="9" fillId="0" borderId="11" xfId="0" applyFont="1" applyBorder="1" applyAlignment="1" applyProtection="1">
      <alignment horizontal="center" textRotation="255"/>
    </xf>
    <xf numFmtId="0" fontId="9" fillId="0" borderId="4" xfId="0" applyFont="1" applyBorder="1" applyAlignment="1" applyProtection="1">
      <alignment horizontal="center" textRotation="255"/>
    </xf>
    <xf numFmtId="0" fontId="9" fillId="0" borderId="5" xfId="0" applyFont="1" applyBorder="1" applyAlignment="1" applyProtection="1">
      <alignment horizontal="center" textRotation="255"/>
    </xf>
    <xf numFmtId="0" fontId="9" fillId="0" borderId="12" xfId="0" applyFont="1" applyBorder="1" applyAlignment="1" applyProtection="1">
      <alignment horizontal="center" textRotation="255"/>
    </xf>
    <xf numFmtId="0" fontId="9" fillId="0" borderId="6" xfId="0" applyFont="1" applyBorder="1" applyAlignment="1" applyProtection="1">
      <alignment horizontal="center" textRotation="255"/>
    </xf>
    <xf numFmtId="38" fontId="3" fillId="0" borderId="21" xfId="1" applyFont="1" applyFill="1" applyBorder="1" applyProtection="1">
      <alignment vertical="center"/>
    </xf>
    <xf numFmtId="38" fontId="3" fillId="0" borderId="22" xfId="1" applyFont="1" applyFill="1" applyBorder="1" applyProtection="1">
      <alignment vertical="center"/>
    </xf>
    <xf numFmtId="0" fontId="3" fillId="0" borderId="23" xfId="0" applyFont="1" applyBorder="1" applyProtection="1">
      <alignment vertical="center"/>
    </xf>
    <xf numFmtId="0" fontId="3" fillId="0" borderId="11" xfId="0" applyFont="1" applyBorder="1" applyProtection="1">
      <alignment vertical="center"/>
    </xf>
    <xf numFmtId="38" fontId="11" fillId="0" borderId="27" xfId="1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0" fontId="10" fillId="0" borderId="35" xfId="0" applyFont="1" applyBorder="1" applyAlignment="1" applyProtection="1">
      <alignment horizontal="center" vertical="center" wrapText="1"/>
    </xf>
    <xf numFmtId="0" fontId="10" fillId="0" borderId="79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38" fontId="13" fillId="0" borderId="37" xfId="1" applyFont="1" applyBorder="1" applyAlignment="1" applyProtection="1">
      <alignment horizontal="right" vertical="center" shrinkToFit="1"/>
    </xf>
    <xf numFmtId="38" fontId="3" fillId="0" borderId="78" xfId="1" applyFont="1" applyBorder="1" applyAlignment="1" applyProtection="1">
      <alignment horizontal="right" vertical="center" shrinkToFit="1"/>
    </xf>
    <xf numFmtId="38" fontId="3" fillId="0" borderId="64" xfId="1" applyFont="1" applyBorder="1" applyAlignment="1" applyProtection="1">
      <alignment horizontal="right" vertical="center" shrinkToFit="1"/>
    </xf>
    <xf numFmtId="38" fontId="13" fillId="0" borderId="82" xfId="1" applyFont="1" applyBorder="1" applyAlignment="1" applyProtection="1">
      <alignment horizontal="right" vertical="center" shrinkToFit="1"/>
    </xf>
    <xf numFmtId="49" fontId="3" fillId="0" borderId="101" xfId="0" applyNumberFormat="1" applyFont="1" applyFill="1" applyBorder="1" applyAlignment="1" applyProtection="1">
      <alignment horizontal="center" vertical="center"/>
    </xf>
    <xf numFmtId="0" fontId="3" fillId="0" borderId="102" xfId="0" applyNumberFormat="1" applyFont="1" applyFill="1" applyBorder="1" applyAlignment="1" applyProtection="1">
      <alignment horizontal="center" vertical="center"/>
    </xf>
    <xf numFmtId="38" fontId="3" fillId="0" borderId="21" xfId="1" applyFont="1" applyBorder="1" applyProtection="1">
      <alignment vertical="center"/>
    </xf>
    <xf numFmtId="181" fontId="3" fillId="0" borderId="28" xfId="0" applyNumberFormat="1" applyFont="1" applyFill="1" applyBorder="1" applyAlignment="1" applyProtection="1">
      <alignment horizontal="right" vertical="center"/>
    </xf>
    <xf numFmtId="38" fontId="16" fillId="0" borderId="0" xfId="1" applyFont="1" applyFill="1" applyBorder="1" applyAlignment="1" applyProtection="1">
      <alignment horizontal="center" vertical="center"/>
    </xf>
    <xf numFmtId="38" fontId="16" fillId="0" borderId="38" xfId="1" applyFont="1" applyBorder="1" applyAlignment="1" applyProtection="1">
      <alignment horizontal="right" vertical="center" shrinkToFit="1"/>
    </xf>
    <xf numFmtId="38" fontId="16" fillId="0" borderId="80" xfId="1" applyFont="1" applyBorder="1" applyAlignment="1" applyProtection="1">
      <alignment horizontal="right" vertical="center" shrinkToFit="1"/>
    </xf>
    <xf numFmtId="38" fontId="16" fillId="0" borderId="64" xfId="1" applyFont="1" applyBorder="1" applyAlignment="1" applyProtection="1">
      <alignment horizontal="right" vertical="center" shrinkToFit="1"/>
    </xf>
    <xf numFmtId="38" fontId="16" fillId="0" borderId="81" xfId="1" applyFont="1" applyBorder="1" applyAlignment="1" applyProtection="1">
      <alignment horizontal="right" vertical="center" shrinkToFit="1"/>
    </xf>
    <xf numFmtId="0" fontId="9" fillId="0" borderId="67" xfId="0" applyFont="1" applyBorder="1" applyAlignment="1" applyProtection="1">
      <alignment horizontal="center" textRotation="255"/>
    </xf>
    <xf numFmtId="0" fontId="9" fillId="0" borderId="68" xfId="0" applyFont="1" applyBorder="1" applyAlignment="1" applyProtection="1">
      <alignment horizontal="center" textRotation="255"/>
    </xf>
    <xf numFmtId="0" fontId="9" fillId="0" borderId="69" xfId="0" applyFont="1" applyBorder="1" applyAlignment="1" applyProtection="1">
      <alignment horizontal="center" textRotation="255"/>
    </xf>
    <xf numFmtId="0" fontId="9" fillId="0" borderId="53" xfId="0" applyFont="1" applyBorder="1" applyAlignment="1" applyProtection="1">
      <alignment horizontal="center" textRotation="255"/>
    </xf>
    <xf numFmtId="0" fontId="9" fillId="0" borderId="54" xfId="0" applyFont="1" applyBorder="1" applyAlignment="1" applyProtection="1">
      <alignment horizontal="center" textRotation="255"/>
    </xf>
    <xf numFmtId="0" fontId="9" fillId="0" borderId="52" xfId="0" applyFont="1" applyBorder="1" applyAlignment="1" applyProtection="1">
      <alignment horizontal="center" textRotation="255"/>
    </xf>
    <xf numFmtId="0" fontId="3" fillId="0" borderId="40" xfId="0" applyFont="1" applyBorder="1" applyAlignment="1" applyProtection="1">
      <alignment horizontal="center" vertical="center" shrinkToFit="1"/>
    </xf>
    <xf numFmtId="38" fontId="17" fillId="0" borderId="44" xfId="0" applyNumberFormat="1" applyFont="1" applyFill="1" applyBorder="1" applyAlignment="1" applyProtection="1">
      <alignment horizontal="right" vertical="center" shrinkToFit="1"/>
    </xf>
    <xf numFmtId="38" fontId="17" fillId="0" borderId="64" xfId="0" applyNumberFormat="1" applyFont="1" applyFill="1" applyBorder="1" applyAlignment="1" applyProtection="1">
      <alignment horizontal="right" vertical="center" shrinkToFit="1"/>
    </xf>
    <xf numFmtId="0" fontId="9" fillId="0" borderId="85" xfId="0" applyFont="1" applyBorder="1" applyAlignment="1" applyProtection="1">
      <alignment horizontal="center" textRotation="255"/>
    </xf>
    <xf numFmtId="0" fontId="9" fillId="0" borderId="51" xfId="0" applyFont="1" applyBorder="1" applyAlignment="1" applyProtection="1">
      <alignment horizontal="center" textRotation="255"/>
    </xf>
    <xf numFmtId="0" fontId="9" fillId="0" borderId="70" xfId="0" applyFont="1" applyBorder="1" applyAlignment="1" applyProtection="1">
      <alignment horizontal="center" textRotation="255"/>
    </xf>
    <xf numFmtId="0" fontId="9" fillId="0" borderId="55" xfId="0" applyFont="1" applyBorder="1" applyAlignment="1" applyProtection="1">
      <alignment horizontal="center" textRotation="255"/>
    </xf>
    <xf numFmtId="0" fontId="3" fillId="0" borderId="45" xfId="0" applyFont="1" applyBorder="1" applyAlignment="1" applyProtection="1">
      <alignment horizontal="center" vertical="center" wrapText="1"/>
    </xf>
    <xf numFmtId="0" fontId="3" fillId="0" borderId="46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38" fontId="3" fillId="0" borderId="1" xfId="1" applyFont="1" applyFill="1" applyBorder="1" applyAlignment="1" applyProtection="1">
      <alignment horizontal="center" vertical="center"/>
    </xf>
    <xf numFmtId="38" fontId="3" fillId="0" borderId="2" xfId="1" applyFont="1" applyFill="1" applyBorder="1" applyAlignment="1" applyProtection="1">
      <alignment horizontal="center" vertical="center"/>
    </xf>
    <xf numFmtId="38" fontId="3" fillId="0" borderId="75" xfId="1" applyFont="1" applyFill="1" applyBorder="1" applyAlignment="1" applyProtection="1">
      <alignment horizontal="center" vertical="center"/>
    </xf>
    <xf numFmtId="38" fontId="3" fillId="0" borderId="3" xfId="1" applyFont="1" applyFill="1" applyBorder="1" applyAlignment="1" applyProtection="1">
      <alignment horizontal="center" vertical="center"/>
    </xf>
  </cellXfs>
  <cellStyles count="3">
    <cellStyle name="桁区切り" xfId="1" builtinId="6"/>
    <cellStyle name="標準" xfId="0" builtinId="0"/>
    <cellStyle name="標準 3 3" xfId="2"/>
  </cellStyles>
  <dxfs count="0"/>
  <tableStyles count="0" defaultTableStyle="TableStyleMedium2" defaultPivotStyle="PivotStyleLight16"/>
  <colors>
    <mruColors>
      <color rgb="FFCCECFF"/>
      <color rgb="FF0000FF"/>
      <color rgb="FFFF00FF"/>
      <color rgb="FFFFFF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47625</xdr:colOff>
      <xdr:row>3</xdr:row>
      <xdr:rowOff>100540</xdr:rowOff>
    </xdr:from>
    <xdr:to>
      <xdr:col>25</xdr:col>
      <xdr:colOff>47625</xdr:colOff>
      <xdr:row>5</xdr:row>
      <xdr:rowOff>81490</xdr:rowOff>
    </xdr:to>
    <xdr:sp macro="" textlink="">
      <xdr:nvSpPr>
        <xdr:cNvPr id="3" name="テキスト ボックス 2"/>
        <xdr:cNvSpPr txBox="1"/>
      </xdr:nvSpPr>
      <xdr:spPr>
        <a:xfrm>
          <a:off x="8429625" y="724957"/>
          <a:ext cx="34925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1">
                  <a:lumMod val="85000"/>
                </a:schemeClr>
              </a:solidFill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47625</xdr:colOff>
      <xdr:row>3</xdr:row>
      <xdr:rowOff>100540</xdr:rowOff>
    </xdr:from>
    <xdr:to>
      <xdr:col>25</xdr:col>
      <xdr:colOff>47625</xdr:colOff>
      <xdr:row>5</xdr:row>
      <xdr:rowOff>81490</xdr:rowOff>
    </xdr:to>
    <xdr:sp macro="" textlink="">
      <xdr:nvSpPr>
        <xdr:cNvPr id="3" name="テキスト ボックス 2"/>
        <xdr:cNvSpPr txBox="1"/>
      </xdr:nvSpPr>
      <xdr:spPr>
        <a:xfrm>
          <a:off x="8429625" y="724957"/>
          <a:ext cx="34925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1">
                  <a:lumMod val="85000"/>
                </a:schemeClr>
              </a:solidFill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47625</xdr:colOff>
      <xdr:row>3</xdr:row>
      <xdr:rowOff>142872</xdr:rowOff>
    </xdr:from>
    <xdr:to>
      <xdr:col>25</xdr:col>
      <xdr:colOff>47625</xdr:colOff>
      <xdr:row>5</xdr:row>
      <xdr:rowOff>123822</xdr:rowOff>
    </xdr:to>
    <xdr:sp macro="" textlink="">
      <xdr:nvSpPr>
        <xdr:cNvPr id="3" name="テキスト ボックス 2"/>
        <xdr:cNvSpPr txBox="1"/>
      </xdr:nvSpPr>
      <xdr:spPr>
        <a:xfrm>
          <a:off x="8429625" y="767289"/>
          <a:ext cx="34925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1">
                  <a:lumMod val="85000"/>
                </a:schemeClr>
              </a:solidFill>
            </a:rPr>
            <a:t>印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47625</xdr:colOff>
      <xdr:row>3</xdr:row>
      <xdr:rowOff>153460</xdr:rowOff>
    </xdr:from>
    <xdr:to>
      <xdr:col>25</xdr:col>
      <xdr:colOff>47625</xdr:colOff>
      <xdr:row>5</xdr:row>
      <xdr:rowOff>134410</xdr:rowOff>
    </xdr:to>
    <xdr:sp macro="" textlink="">
      <xdr:nvSpPr>
        <xdr:cNvPr id="5" name="テキスト ボックス 4"/>
        <xdr:cNvSpPr txBox="1"/>
      </xdr:nvSpPr>
      <xdr:spPr>
        <a:xfrm>
          <a:off x="8429625" y="777877"/>
          <a:ext cx="34925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1">
                  <a:lumMod val="85000"/>
                </a:schemeClr>
              </a:solidFill>
            </a:rPr>
            <a:t>印</a:t>
          </a:r>
        </a:p>
      </xdr:txBody>
    </xdr:sp>
    <xdr:clientData/>
  </xdr:twoCellAnchor>
  <xdr:twoCellAnchor>
    <xdr:from>
      <xdr:col>20</xdr:col>
      <xdr:colOff>243416</xdr:colOff>
      <xdr:row>32</xdr:row>
      <xdr:rowOff>137582</xdr:rowOff>
    </xdr:from>
    <xdr:to>
      <xdr:col>28</xdr:col>
      <xdr:colOff>10585</xdr:colOff>
      <xdr:row>34</xdr:row>
      <xdr:rowOff>74080</xdr:rowOff>
    </xdr:to>
    <xdr:sp macro="" textlink="">
      <xdr:nvSpPr>
        <xdr:cNvPr id="2" name="テキスト ボックス 1"/>
        <xdr:cNvSpPr txBox="1"/>
      </xdr:nvSpPr>
      <xdr:spPr>
        <a:xfrm>
          <a:off x="7228416" y="6064249"/>
          <a:ext cx="2561169" cy="4233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300" b="1" baseline="0">
              <a:latin typeface="ＭＳ Ｐ明朝" panose="02020600040205080304" pitchFamily="18" charset="-128"/>
              <a:ea typeface="ＭＳ Ｐ明朝" panose="02020600040205080304" pitchFamily="18" charset="-128"/>
            </a:rPr>
            <a:t>Build-U</a:t>
          </a:r>
          <a:r>
            <a:rPr kumimoji="1" lang="ja-JP" altLang="en-US" sz="1300" b="1" baseline="0">
              <a:latin typeface="ＭＳ Ｐ明朝" panose="02020600040205080304" pitchFamily="18" charset="-128"/>
              <a:ea typeface="ＭＳ Ｐ明朝" panose="02020600040205080304" pitchFamily="18" charset="-128"/>
            </a:rPr>
            <a:t>への入力の確認   </a:t>
          </a:r>
          <a:r>
            <a:rPr kumimoji="1" lang="ja-JP" altLang="en-US" sz="1600" b="1" baseline="0">
              <a:latin typeface="ＭＳ Ｐ明朝" panose="02020600040205080304" pitchFamily="18" charset="-128"/>
              <a:ea typeface="ＭＳ Ｐ明朝" panose="02020600040205080304" pitchFamily="18" charset="-128"/>
            </a:rPr>
            <a:t>□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09037\&#20250;&#35336;&#20849;&#26377;\Users\921793.PENTA-OCEAN\Desktop\&#35531;&#27714;&#26360;&#25913;&#35330;\&#27494;&#20869;\&#36001;&#21209;&#12398;&#27494;&#20869;\00_&#37325;&#35201;&#38917;&#30446;\&#21407;&#20385;&#31649;&#29702;PJ\99_&#22522;&#26412;&#35373;&#35336;&#25104;&#26524;&#29289;\20141205_&#22522;&#26412;&#35373;&#35336;&#26360;\02_&#24115;&#31080;\JS-02-132-200_&#24115;&#31080;&#22522;&#26412;&#35373;&#35336;&#26360;_R1400&#20986;&#26469;&#39640;&#3551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帳票（業務）定義"/>
      <sheetName val="帳票項目定義01_出来高調書（鑑）"/>
      <sheetName val="帳票項目定義02_出来高調書（明細）"/>
      <sheetName val="ビジネスルール"/>
      <sheetName val="【参考】出来高調書(鑑) (サンプルデータ)"/>
      <sheetName val="【参考】出来高調書 (明細) (サンプルデータ)"/>
      <sheetName val="Sheet1"/>
    </sheetNames>
    <sheetDataSet>
      <sheetData sheetId="0">
        <row r="8">
          <cell r="C8" t="str">
            <v>0-11-000-1379</v>
          </cell>
          <cell r="D8" t="str">
            <v>五洋建設株式会社殿向け 原価管理プロジェクト</v>
          </cell>
        </row>
        <row r="9">
          <cell r="C9" t="str">
            <v>JS-02-132-200</v>
          </cell>
          <cell r="D9" t="str">
            <v>帳票基本設計書</v>
          </cell>
        </row>
        <row r="10">
          <cell r="C10" t="str">
            <v>I4</v>
          </cell>
          <cell r="D10" t="str">
            <v>出来高査定取極帳票（共通）</v>
          </cell>
        </row>
        <row r="11">
          <cell r="C11" t="str">
            <v>R1400</v>
          </cell>
          <cell r="D11" t="str">
            <v>出来高調書</v>
          </cell>
        </row>
        <row r="20">
          <cell r="C20">
            <v>41607</v>
          </cell>
          <cell r="D20" t="str">
            <v>01</v>
          </cell>
          <cell r="E20" t="str">
            <v>池田</v>
          </cell>
          <cell r="F20" t="str">
            <v>仁村</v>
          </cell>
          <cell r="G20" t="str">
            <v>海野</v>
          </cell>
        </row>
        <row r="21">
          <cell r="C21">
            <v>41795</v>
          </cell>
          <cell r="D21" t="str">
            <v>06</v>
          </cell>
          <cell r="E21" t="str">
            <v>池田</v>
          </cell>
          <cell r="F21" t="str">
            <v>仁村</v>
          </cell>
          <cell r="G21" t="str">
            <v>海野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Z57"/>
  <sheetViews>
    <sheetView showGridLines="0" showZeros="0" tabSelected="1" zoomScale="90" zoomScaleNormal="90" workbookViewId="0">
      <selection activeCell="A7" sqref="A7:C7"/>
    </sheetView>
  </sheetViews>
  <sheetFormatPr defaultRowHeight="15" customHeight="1" outlineLevelRow="1" x14ac:dyDescent="0.4"/>
  <cols>
    <col min="1" max="39" width="4.625" style="1" customWidth="1"/>
    <col min="40" max="16384" width="9" style="1"/>
  </cols>
  <sheetData>
    <row r="1" spans="1:26" ht="20.100000000000001" customHeight="1" x14ac:dyDescent="0.4">
      <c r="A1" s="250" t="s">
        <v>20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U1" s="256"/>
      <c r="V1" s="256"/>
      <c r="W1" s="256"/>
      <c r="X1" s="256"/>
      <c r="Y1" s="256"/>
      <c r="Z1" s="256"/>
    </row>
    <row r="2" spans="1:26" ht="15" customHeight="1" x14ac:dyDescent="0.4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"/>
      <c r="P2" s="257" t="s">
        <v>13</v>
      </c>
      <c r="Q2" s="258"/>
      <c r="R2" s="259"/>
      <c r="S2" s="260"/>
      <c r="T2" s="260"/>
      <c r="U2" s="260"/>
      <c r="V2" s="260"/>
      <c r="W2" s="260"/>
      <c r="X2" s="260"/>
      <c r="Y2" s="260"/>
      <c r="Z2" s="261"/>
    </row>
    <row r="3" spans="1:26" ht="15" customHeight="1" x14ac:dyDescent="0.4">
      <c r="A3" s="251" t="s">
        <v>41</v>
      </c>
      <c r="B3" s="251"/>
      <c r="C3" s="251"/>
      <c r="D3" s="251"/>
      <c r="E3" s="251"/>
      <c r="F3" s="251"/>
      <c r="G3" s="252" t="s">
        <v>43</v>
      </c>
      <c r="H3" s="252"/>
      <c r="I3" s="253">
        <v>5</v>
      </c>
      <c r="J3" s="253"/>
      <c r="K3" s="254">
        <v>1</v>
      </c>
      <c r="L3" s="254"/>
      <c r="M3" s="255">
        <v>31</v>
      </c>
      <c r="N3" s="255"/>
      <c r="P3" s="225" t="s">
        <v>14</v>
      </c>
      <c r="Q3" s="226"/>
      <c r="R3" s="226"/>
      <c r="S3" s="232"/>
      <c r="T3" s="232"/>
      <c r="U3" s="232"/>
      <c r="V3" s="232"/>
      <c r="W3" s="232"/>
      <c r="X3" s="232"/>
      <c r="Y3" s="232"/>
      <c r="Z3" s="233"/>
    </row>
    <row r="4" spans="1:26" ht="15" customHeight="1" x14ac:dyDescent="0.4">
      <c r="A4" s="251"/>
      <c r="B4" s="251"/>
      <c r="C4" s="251"/>
      <c r="D4" s="251"/>
      <c r="E4" s="251"/>
      <c r="F4" s="251"/>
      <c r="P4" s="262" t="s">
        <v>15</v>
      </c>
      <c r="Q4" s="263"/>
      <c r="R4" s="264"/>
      <c r="S4" s="271"/>
      <c r="T4" s="272"/>
      <c r="U4" s="272"/>
      <c r="V4" s="272"/>
      <c r="W4" s="272"/>
      <c r="X4" s="272"/>
      <c r="Y4" s="272"/>
      <c r="Z4" s="273"/>
    </row>
    <row r="5" spans="1:26" ht="15" customHeight="1" x14ac:dyDescent="0.4">
      <c r="A5" s="213" t="s">
        <v>12</v>
      </c>
      <c r="B5" s="213"/>
      <c r="C5" s="213"/>
      <c r="D5" s="213"/>
      <c r="E5" s="213"/>
      <c r="F5" s="213"/>
      <c r="G5" s="214">
        <f>K3</f>
        <v>1</v>
      </c>
      <c r="H5" s="214"/>
      <c r="I5" s="214"/>
      <c r="K5" s="41" t="s">
        <v>65</v>
      </c>
      <c r="L5" s="39">
        <v>1</v>
      </c>
      <c r="M5" s="40" t="s">
        <v>66</v>
      </c>
      <c r="P5" s="265"/>
      <c r="Q5" s="266"/>
      <c r="R5" s="267"/>
      <c r="S5" s="274"/>
      <c r="T5" s="275"/>
      <c r="U5" s="275"/>
      <c r="V5" s="275"/>
      <c r="W5" s="275"/>
      <c r="X5" s="275"/>
      <c r="Y5" s="275"/>
      <c r="Z5" s="276"/>
    </row>
    <row r="6" spans="1:26" ht="15" customHeight="1" x14ac:dyDescent="0.4">
      <c r="A6" s="212" t="s">
        <v>0</v>
      </c>
      <c r="B6" s="172"/>
      <c r="C6" s="172"/>
      <c r="D6" s="172" t="s">
        <v>1</v>
      </c>
      <c r="E6" s="172"/>
      <c r="F6" s="172"/>
      <c r="G6" s="227" t="s">
        <v>27</v>
      </c>
      <c r="H6" s="228"/>
      <c r="I6" s="228"/>
      <c r="J6" s="229"/>
      <c r="K6" s="227" t="s">
        <v>95</v>
      </c>
      <c r="L6" s="229"/>
      <c r="M6" s="230"/>
      <c r="N6" s="231"/>
      <c r="P6" s="265"/>
      <c r="Q6" s="266"/>
      <c r="R6" s="267"/>
      <c r="S6" s="277"/>
      <c r="T6" s="278"/>
      <c r="U6" s="278"/>
      <c r="V6" s="278"/>
      <c r="W6" s="278"/>
      <c r="X6" s="278"/>
      <c r="Y6" s="278"/>
      <c r="Z6" s="279"/>
    </row>
    <row r="7" spans="1:26" ht="15" customHeight="1" x14ac:dyDescent="0.4">
      <c r="A7" s="217"/>
      <c r="B7" s="218"/>
      <c r="C7" s="218"/>
      <c r="D7" s="219"/>
      <c r="E7" s="219"/>
      <c r="F7" s="219"/>
      <c r="G7" s="48" t="s">
        <v>28</v>
      </c>
      <c r="H7" s="58"/>
      <c r="I7" s="220" t="s">
        <v>100</v>
      </c>
      <c r="J7" s="221"/>
      <c r="K7" s="57">
        <f>100-H7</f>
        <v>100</v>
      </c>
      <c r="L7" s="48" t="s">
        <v>74</v>
      </c>
      <c r="M7" s="56"/>
      <c r="N7" s="51" t="s">
        <v>71</v>
      </c>
      <c r="P7" s="268"/>
      <c r="Q7" s="269"/>
      <c r="R7" s="270"/>
      <c r="S7" s="232"/>
      <c r="T7" s="232"/>
      <c r="U7" s="232"/>
      <c r="V7" s="232"/>
      <c r="W7" s="232"/>
      <c r="X7" s="232"/>
      <c r="Y7" s="232"/>
      <c r="Z7" s="233"/>
    </row>
    <row r="8" spans="1:26" ht="15" customHeight="1" x14ac:dyDescent="0.4">
      <c r="A8" s="222" t="s">
        <v>69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4"/>
      <c r="P8" s="225" t="s">
        <v>16</v>
      </c>
      <c r="Q8" s="226"/>
      <c r="R8" s="226"/>
      <c r="S8" s="215"/>
      <c r="T8" s="215"/>
      <c r="U8" s="215"/>
      <c r="V8" s="215"/>
      <c r="W8" s="215"/>
      <c r="X8" s="215"/>
      <c r="Y8" s="215"/>
      <c r="Z8" s="216"/>
    </row>
    <row r="9" spans="1:26" s="80" customFormat="1" ht="15" customHeight="1" x14ac:dyDescent="0.4">
      <c r="A9" s="108" t="s">
        <v>91</v>
      </c>
      <c r="B9" s="109"/>
      <c r="C9" s="110"/>
      <c r="D9" s="111"/>
      <c r="E9" s="111"/>
      <c r="F9" s="111"/>
      <c r="G9" s="111"/>
      <c r="H9" s="113" t="s">
        <v>92</v>
      </c>
      <c r="I9" s="113"/>
      <c r="J9" s="111"/>
      <c r="K9" s="111"/>
      <c r="L9" s="111"/>
      <c r="M9" s="111"/>
      <c r="N9" s="112"/>
      <c r="P9" s="114" t="s">
        <v>19</v>
      </c>
      <c r="Q9" s="115"/>
      <c r="R9" s="116"/>
      <c r="S9" s="117"/>
      <c r="T9" s="118"/>
      <c r="U9" s="118"/>
      <c r="V9" s="118"/>
      <c r="W9" s="118"/>
      <c r="X9" s="118"/>
      <c r="Y9" s="118"/>
      <c r="Z9" s="119"/>
    </row>
    <row r="10" spans="1:26" ht="15" customHeight="1" x14ac:dyDescent="0.4">
      <c r="A10" s="234" t="s">
        <v>2</v>
      </c>
      <c r="B10" s="235"/>
      <c r="C10" s="238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40"/>
      <c r="P10" s="280" t="s">
        <v>17</v>
      </c>
      <c r="Q10" s="282" t="s">
        <v>78</v>
      </c>
      <c r="R10" s="283"/>
      <c r="S10" s="283"/>
      <c r="T10" s="283"/>
      <c r="U10" s="284"/>
      <c r="V10" s="282" t="s">
        <v>79</v>
      </c>
      <c r="W10" s="283"/>
      <c r="X10" s="283"/>
      <c r="Y10" s="283"/>
      <c r="Z10" s="285"/>
    </row>
    <row r="11" spans="1:26" ht="15" customHeight="1" x14ac:dyDescent="0.4">
      <c r="A11" s="236"/>
      <c r="B11" s="237"/>
      <c r="C11" s="241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3"/>
      <c r="P11" s="281"/>
      <c r="Q11" s="286"/>
      <c r="R11" s="287"/>
      <c r="S11" s="287"/>
      <c r="T11" s="287"/>
      <c r="U11" s="288"/>
      <c r="V11" s="286"/>
      <c r="W11" s="287"/>
      <c r="X11" s="287"/>
      <c r="Y11" s="287"/>
      <c r="Z11" s="292"/>
    </row>
    <row r="12" spans="1:26" ht="15" customHeight="1" x14ac:dyDescent="0.4">
      <c r="A12" s="170" t="s">
        <v>3</v>
      </c>
      <c r="B12" s="171"/>
      <c r="C12" s="31" t="s">
        <v>48</v>
      </c>
      <c r="D12" s="4" t="s">
        <v>8</v>
      </c>
      <c r="E12" s="4"/>
      <c r="F12" s="5" t="s">
        <v>10</v>
      </c>
      <c r="G12" s="172" t="s">
        <v>7</v>
      </c>
      <c r="H12" s="172"/>
      <c r="I12" s="172"/>
      <c r="J12" s="5" t="s">
        <v>10</v>
      </c>
      <c r="K12" s="172" t="s">
        <v>9</v>
      </c>
      <c r="L12" s="172"/>
      <c r="M12" s="172"/>
      <c r="N12" s="6" t="s">
        <v>10</v>
      </c>
      <c r="P12" s="281"/>
      <c r="Q12" s="289"/>
      <c r="R12" s="290"/>
      <c r="S12" s="290"/>
      <c r="T12" s="290"/>
      <c r="U12" s="291"/>
      <c r="V12" s="289"/>
      <c r="W12" s="290"/>
      <c r="X12" s="290"/>
      <c r="Y12" s="290"/>
      <c r="Z12" s="293"/>
    </row>
    <row r="13" spans="1:26" ht="15" customHeight="1" x14ac:dyDescent="0.4">
      <c r="A13" s="225" t="s">
        <v>4</v>
      </c>
      <c r="B13" s="226"/>
      <c r="C13" s="248"/>
      <c r="D13" s="248"/>
      <c r="E13" s="248"/>
      <c r="F13" s="7"/>
      <c r="G13" s="187"/>
      <c r="H13" s="187"/>
      <c r="I13" s="187"/>
      <c r="J13" s="8"/>
      <c r="K13" s="249">
        <f>SUM(C13,G13)</f>
        <v>0</v>
      </c>
      <c r="L13" s="249"/>
      <c r="M13" s="249"/>
      <c r="N13" s="9"/>
      <c r="P13" s="281"/>
      <c r="Q13" s="294"/>
      <c r="R13" s="295"/>
      <c r="S13" s="298" t="s">
        <v>81</v>
      </c>
      <c r="T13" s="300" t="s">
        <v>18</v>
      </c>
      <c r="U13" s="300"/>
      <c r="V13" s="244"/>
      <c r="W13" s="244"/>
      <c r="X13" s="244"/>
      <c r="Y13" s="244"/>
      <c r="Z13" s="245"/>
    </row>
    <row r="14" spans="1:26" ht="15" customHeight="1" x14ac:dyDescent="0.4">
      <c r="A14" s="225" t="s">
        <v>5</v>
      </c>
      <c r="B14" s="226"/>
      <c r="C14" s="186">
        <f>ROUND(C13*F14/100,0)</f>
        <v>0</v>
      </c>
      <c r="D14" s="186"/>
      <c r="E14" s="186"/>
      <c r="F14" s="37"/>
      <c r="G14" s="186">
        <f>ROUND(G13*J14/100,0)</f>
        <v>0</v>
      </c>
      <c r="H14" s="186"/>
      <c r="I14" s="186"/>
      <c r="J14" s="37"/>
      <c r="K14" s="122">
        <f>ROUND(SUM(C14,G14),0)</f>
        <v>0</v>
      </c>
      <c r="L14" s="122"/>
      <c r="M14" s="122"/>
      <c r="N14" s="36"/>
      <c r="P14" s="281"/>
      <c r="Q14" s="296"/>
      <c r="R14" s="297"/>
      <c r="S14" s="299"/>
      <c r="T14" s="301"/>
      <c r="U14" s="301"/>
      <c r="V14" s="246"/>
      <c r="W14" s="246"/>
      <c r="X14" s="246"/>
      <c r="Y14" s="246"/>
      <c r="Z14" s="247"/>
    </row>
    <row r="15" spans="1:26" ht="15" customHeight="1" x14ac:dyDescent="0.4">
      <c r="A15" s="209" t="s">
        <v>6</v>
      </c>
      <c r="B15" s="210"/>
      <c r="C15" s="211">
        <f>ROUND(SUM(C13:E14),0)</f>
        <v>0</v>
      </c>
      <c r="D15" s="211"/>
      <c r="E15" s="211"/>
      <c r="F15" s="11"/>
      <c r="G15" s="211">
        <f>ROUND(SUM(G13:I14),0)</f>
        <v>0</v>
      </c>
      <c r="H15" s="211"/>
      <c r="I15" s="211"/>
      <c r="J15" s="11"/>
      <c r="K15" s="211">
        <f>ROUND(SUM(K13:M14),0)</f>
        <v>0</v>
      </c>
      <c r="L15" s="211"/>
      <c r="M15" s="211"/>
      <c r="N15" s="12"/>
      <c r="O15" s="3"/>
      <c r="P15" s="195" t="s">
        <v>82</v>
      </c>
      <c r="Q15" s="196"/>
      <c r="R15" s="197"/>
      <c r="S15" s="197"/>
      <c r="T15" s="197"/>
      <c r="U15" s="197"/>
      <c r="V15" s="197"/>
      <c r="W15" s="197"/>
      <c r="X15" s="197"/>
      <c r="Y15" s="197"/>
      <c r="Z15" s="198"/>
    </row>
    <row r="16" spans="1:26" s="91" customFormat="1" ht="18" customHeight="1" x14ac:dyDescent="0.4">
      <c r="A16" s="90"/>
      <c r="B16" s="90"/>
      <c r="C16" s="92"/>
      <c r="D16" s="92"/>
      <c r="E16" s="92"/>
      <c r="F16" s="22"/>
      <c r="G16" s="92"/>
      <c r="H16" s="92"/>
      <c r="I16" s="92"/>
      <c r="J16" s="22"/>
      <c r="K16" s="92"/>
      <c r="L16" s="92"/>
      <c r="M16" s="92"/>
      <c r="N16" s="22"/>
      <c r="O16" s="3"/>
      <c r="P16" s="100" t="s">
        <v>103</v>
      </c>
      <c r="Q16" s="101"/>
      <c r="R16" s="102"/>
      <c r="S16" s="103"/>
      <c r="T16" s="103"/>
      <c r="U16" s="103"/>
      <c r="V16" s="103"/>
      <c r="W16" s="103"/>
      <c r="X16" s="103"/>
      <c r="Y16" s="103"/>
      <c r="Z16" s="104"/>
    </row>
    <row r="17" spans="1:26" ht="9.9499999999999993" customHeight="1" thickBot="1" x14ac:dyDescent="0.45">
      <c r="O17" s="13"/>
      <c r="P17" s="14"/>
      <c r="Q17" s="15"/>
      <c r="R17" s="15"/>
      <c r="S17" s="15"/>
      <c r="T17" s="3"/>
      <c r="U17" s="3"/>
      <c r="V17" s="16"/>
      <c r="W17" s="16"/>
      <c r="X17" s="16"/>
      <c r="Y17" s="16"/>
      <c r="Z17" s="16"/>
    </row>
    <row r="18" spans="1:26" ht="20.100000000000001" customHeight="1" thickBot="1" x14ac:dyDescent="0.45">
      <c r="A18" s="189" t="s">
        <v>11</v>
      </c>
      <c r="B18" s="189"/>
      <c r="C18" s="189"/>
      <c r="D18" s="189"/>
      <c r="E18" s="189"/>
      <c r="F18" s="189"/>
      <c r="G18" s="191" t="s">
        <v>38</v>
      </c>
      <c r="H18" s="191"/>
      <c r="I18" s="191"/>
      <c r="J18" s="191"/>
      <c r="K18" s="192"/>
      <c r="L18" s="192"/>
      <c r="M18" s="192"/>
      <c r="N18" s="192"/>
      <c r="O18" s="193" t="s">
        <v>39</v>
      </c>
      <c r="P18" s="193"/>
      <c r="Q18" s="194">
        <f>IFERROR(K18/K13,0)</f>
        <v>0</v>
      </c>
      <c r="R18" s="194"/>
      <c r="S18" s="47"/>
      <c r="T18" s="205" t="s">
        <v>64</v>
      </c>
      <c r="U18" s="206"/>
      <c r="V18" s="207" t="s">
        <v>57</v>
      </c>
      <c r="W18" s="208"/>
      <c r="X18" s="82"/>
      <c r="Y18" s="80"/>
      <c r="Z18" s="80"/>
    </row>
    <row r="19" spans="1:26" ht="3" customHeight="1" thickBot="1" x14ac:dyDescent="0.45">
      <c r="A19" s="190"/>
      <c r="B19" s="190"/>
      <c r="C19" s="190"/>
      <c r="D19" s="190"/>
      <c r="E19" s="190"/>
      <c r="F19" s="190"/>
      <c r="G19" s="17"/>
      <c r="H19" s="17"/>
      <c r="I19" s="17"/>
      <c r="J19" s="17"/>
      <c r="K19" s="18"/>
      <c r="L19" s="18"/>
      <c r="M19" s="18"/>
      <c r="N19" s="18"/>
      <c r="O19" s="19"/>
      <c r="P19" s="19"/>
      <c r="Q19" s="20"/>
      <c r="R19" s="20"/>
      <c r="S19" s="47"/>
      <c r="T19" s="47"/>
      <c r="U19" s="3"/>
      <c r="V19" s="3"/>
    </row>
    <row r="20" spans="1:26" ht="20.100000000000001" customHeight="1" x14ac:dyDescent="0.4">
      <c r="A20" s="199"/>
      <c r="B20" s="200"/>
      <c r="C20" s="200"/>
      <c r="D20" s="200"/>
      <c r="E20" s="200"/>
      <c r="F20" s="200"/>
      <c r="G20" s="201" t="s">
        <v>21</v>
      </c>
      <c r="H20" s="201"/>
      <c r="I20" s="201"/>
      <c r="J20" s="201"/>
      <c r="K20" s="201" t="s">
        <v>22</v>
      </c>
      <c r="L20" s="201"/>
      <c r="M20" s="201"/>
      <c r="N20" s="201"/>
      <c r="O20" s="201" t="s">
        <v>23</v>
      </c>
      <c r="P20" s="201"/>
      <c r="Q20" s="201"/>
      <c r="R20" s="202"/>
      <c r="S20" s="203" t="s">
        <v>68</v>
      </c>
      <c r="T20" s="204"/>
      <c r="U20" s="45"/>
      <c r="V20" s="45"/>
      <c r="W20" s="45"/>
      <c r="X20" s="45"/>
      <c r="Y20" s="45"/>
      <c r="Z20" s="45"/>
    </row>
    <row r="21" spans="1:26" ht="20.100000000000001" customHeight="1" x14ac:dyDescent="0.4">
      <c r="A21" s="95" t="s">
        <v>36</v>
      </c>
      <c r="B21" s="96"/>
      <c r="C21" s="96"/>
      <c r="D21" s="96"/>
      <c r="E21" s="96"/>
      <c r="F21" s="96"/>
      <c r="G21" s="187"/>
      <c r="H21" s="187"/>
      <c r="I21" s="187"/>
      <c r="J21" s="187"/>
      <c r="K21" s="122">
        <f>K18-G21</f>
        <v>0</v>
      </c>
      <c r="L21" s="122"/>
      <c r="M21" s="122"/>
      <c r="N21" s="122"/>
      <c r="O21" s="122">
        <f>SUM(G21:N21)</f>
        <v>0</v>
      </c>
      <c r="P21" s="122"/>
      <c r="Q21" s="122"/>
      <c r="R21" s="188"/>
      <c r="S21" s="179" t="s">
        <v>30</v>
      </c>
      <c r="T21" s="180"/>
      <c r="U21" s="180"/>
      <c r="V21" s="180"/>
      <c r="W21" s="180"/>
      <c r="X21" s="180"/>
      <c r="Y21" s="180"/>
      <c r="Z21" s="180"/>
    </row>
    <row r="22" spans="1:26" ht="20.100000000000001" customHeight="1" x14ac:dyDescent="0.4">
      <c r="A22" s="93" t="s">
        <v>25</v>
      </c>
      <c r="B22" s="94"/>
      <c r="C22" s="61" t="s">
        <v>88</v>
      </c>
      <c r="D22" s="62"/>
      <c r="E22" s="61" t="s">
        <v>88</v>
      </c>
      <c r="F22" s="44"/>
      <c r="G22" s="175">
        <f>ROUND(G21*F14/100,0)+D22</f>
        <v>0</v>
      </c>
      <c r="H22" s="175"/>
      <c r="I22" s="175"/>
      <c r="J22" s="175"/>
      <c r="K22" s="175">
        <f>ROUND(K21*F14/100,0)+F22</f>
        <v>0</v>
      </c>
      <c r="L22" s="175"/>
      <c r="M22" s="175"/>
      <c r="N22" s="175"/>
      <c r="O22" s="175">
        <f>ROUND(G22+K22,0)</f>
        <v>0</v>
      </c>
      <c r="P22" s="175"/>
      <c r="Q22" s="175"/>
      <c r="R22" s="176"/>
      <c r="S22" s="179"/>
      <c r="T22" s="180"/>
      <c r="U22" s="180"/>
      <c r="V22" s="180"/>
      <c r="W22" s="180"/>
      <c r="X22" s="180"/>
      <c r="Y22" s="180"/>
      <c r="Z22" s="180"/>
    </row>
    <row r="23" spans="1:26" ht="20.100000000000001" customHeight="1" thickBot="1" x14ac:dyDescent="0.45">
      <c r="A23" s="124" t="s">
        <v>37</v>
      </c>
      <c r="B23" s="125"/>
      <c r="C23" s="125"/>
      <c r="D23" s="125"/>
      <c r="E23" s="125"/>
      <c r="F23" s="125"/>
      <c r="G23" s="177">
        <f>SUM(G21:J22)</f>
        <v>0</v>
      </c>
      <c r="H23" s="177"/>
      <c r="I23" s="177"/>
      <c r="J23" s="177"/>
      <c r="K23" s="177">
        <f>SUM(K21:N22)</f>
        <v>0</v>
      </c>
      <c r="L23" s="177"/>
      <c r="M23" s="177"/>
      <c r="N23" s="177"/>
      <c r="O23" s="177">
        <f t="shared" ref="O23" si="0">SUM(O21:R22)</f>
        <v>0</v>
      </c>
      <c r="P23" s="177"/>
      <c r="Q23" s="177"/>
      <c r="R23" s="178"/>
      <c r="S23" s="179"/>
      <c r="T23" s="180"/>
      <c r="U23" s="180"/>
      <c r="V23" s="180"/>
      <c r="W23" s="180"/>
      <c r="X23" s="180"/>
      <c r="Y23" s="180"/>
      <c r="Z23" s="180"/>
    </row>
    <row r="24" spans="1:26" ht="3" customHeight="1" thickBot="1" x14ac:dyDescent="0.45">
      <c r="O24" s="3"/>
      <c r="P24" s="21"/>
      <c r="Q24" s="21"/>
      <c r="R24" s="22"/>
      <c r="S24" s="46"/>
      <c r="T24" s="46"/>
      <c r="U24" s="46"/>
      <c r="V24" s="46"/>
      <c r="W24" s="46"/>
      <c r="X24" s="46"/>
      <c r="Y24" s="46"/>
      <c r="Z24" s="46"/>
    </row>
    <row r="25" spans="1:26" ht="19.5" customHeight="1" x14ac:dyDescent="0.4">
      <c r="A25" s="183" t="s">
        <v>24</v>
      </c>
      <c r="B25" s="184"/>
      <c r="C25" s="49">
        <f>N33</f>
        <v>0</v>
      </c>
      <c r="D25" s="23" t="s">
        <v>35</v>
      </c>
      <c r="E25" s="53"/>
      <c r="F25" s="24" t="s">
        <v>34</v>
      </c>
      <c r="G25" s="148"/>
      <c r="H25" s="148"/>
      <c r="I25" s="148"/>
      <c r="J25" s="148"/>
      <c r="K25" s="185"/>
      <c r="L25" s="185"/>
      <c r="M25" s="185"/>
      <c r="N25" s="185"/>
      <c r="O25" s="148"/>
      <c r="P25" s="148"/>
      <c r="Q25" s="148"/>
      <c r="R25" s="149"/>
      <c r="S25" s="173" t="s">
        <v>51</v>
      </c>
      <c r="T25" s="174"/>
      <c r="U25" s="174"/>
      <c r="V25" s="174"/>
      <c r="W25" s="174"/>
      <c r="X25" s="174"/>
      <c r="Y25" s="174"/>
      <c r="Z25" s="174"/>
    </row>
    <row r="26" spans="1:26" ht="19.5" customHeight="1" x14ac:dyDescent="0.4">
      <c r="A26" s="144" t="s">
        <v>25</v>
      </c>
      <c r="B26" s="145"/>
      <c r="C26" s="150" t="s">
        <v>67</v>
      </c>
      <c r="D26" s="151"/>
      <c r="E26" s="152"/>
      <c r="F26" s="44"/>
      <c r="G26" s="181"/>
      <c r="H26" s="181"/>
      <c r="I26" s="181"/>
      <c r="J26" s="181"/>
      <c r="K26" s="122">
        <f>ROUND(K25*F14/100,0)+F26</f>
        <v>0</v>
      </c>
      <c r="L26" s="122"/>
      <c r="M26" s="122"/>
      <c r="N26" s="122"/>
      <c r="O26" s="181"/>
      <c r="P26" s="181"/>
      <c r="Q26" s="181"/>
      <c r="R26" s="182"/>
      <c r="S26" s="173"/>
      <c r="T26" s="174"/>
      <c r="U26" s="174"/>
      <c r="V26" s="174"/>
      <c r="W26" s="174"/>
      <c r="X26" s="174"/>
      <c r="Y26" s="174"/>
      <c r="Z26" s="174"/>
    </row>
    <row r="27" spans="1:26" ht="19.5" customHeight="1" thickBot="1" x14ac:dyDescent="0.45">
      <c r="A27" s="124" t="s">
        <v>37</v>
      </c>
      <c r="B27" s="125"/>
      <c r="C27" s="125"/>
      <c r="D27" s="125"/>
      <c r="E27" s="125"/>
      <c r="F27" s="125"/>
      <c r="G27" s="168">
        <f>SUM(G25:J26)</f>
        <v>0</v>
      </c>
      <c r="H27" s="168"/>
      <c r="I27" s="168"/>
      <c r="J27" s="168"/>
      <c r="K27" s="126">
        <f t="shared" ref="K27" si="1">SUM(K25:N26)</f>
        <v>0</v>
      </c>
      <c r="L27" s="126"/>
      <c r="M27" s="126"/>
      <c r="N27" s="126"/>
      <c r="O27" s="168"/>
      <c r="P27" s="168"/>
      <c r="Q27" s="168"/>
      <c r="R27" s="169"/>
      <c r="S27" s="173"/>
      <c r="T27" s="174"/>
      <c r="U27" s="174"/>
      <c r="V27" s="174"/>
      <c r="W27" s="174"/>
      <c r="X27" s="174"/>
      <c r="Y27" s="174"/>
      <c r="Z27" s="174"/>
    </row>
    <row r="28" spans="1:26" ht="5.25" customHeight="1" thickBot="1" x14ac:dyDescent="0.45">
      <c r="A28" s="25"/>
      <c r="B28" s="25"/>
      <c r="C28" s="25"/>
      <c r="D28" s="25"/>
      <c r="E28" s="25"/>
      <c r="F28" s="25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97" t="s">
        <v>31</v>
      </c>
      <c r="T28" s="97"/>
      <c r="U28" s="97"/>
      <c r="V28" s="97"/>
      <c r="W28" s="97"/>
      <c r="X28" s="97"/>
      <c r="Y28" s="97"/>
      <c r="Z28" s="97"/>
    </row>
    <row r="29" spans="1:26" ht="20.100000000000001" customHeight="1" x14ac:dyDescent="0.4">
      <c r="A29" s="98" t="s">
        <v>42</v>
      </c>
      <c r="B29" s="99"/>
      <c r="C29" s="99"/>
      <c r="D29" s="99"/>
      <c r="E29" s="99"/>
      <c r="F29" s="99"/>
      <c r="G29" s="148"/>
      <c r="H29" s="148"/>
      <c r="I29" s="148"/>
      <c r="J29" s="148"/>
      <c r="K29" s="120"/>
      <c r="L29" s="120"/>
      <c r="M29" s="120"/>
      <c r="N29" s="120"/>
      <c r="O29" s="148"/>
      <c r="P29" s="148"/>
      <c r="Q29" s="148"/>
      <c r="R29" s="149"/>
      <c r="S29" s="97"/>
      <c r="T29" s="97"/>
      <c r="U29" s="97"/>
      <c r="V29" s="97"/>
      <c r="W29" s="97"/>
      <c r="X29" s="97"/>
      <c r="Y29" s="97"/>
      <c r="Z29" s="97"/>
    </row>
    <row r="30" spans="1:26" ht="20.100000000000001" customHeight="1" x14ac:dyDescent="0.4">
      <c r="A30" s="144" t="s">
        <v>25</v>
      </c>
      <c r="B30" s="145"/>
      <c r="C30" s="150" t="s">
        <v>67</v>
      </c>
      <c r="D30" s="151"/>
      <c r="E30" s="152"/>
      <c r="F30" s="44"/>
      <c r="G30" s="181"/>
      <c r="H30" s="181"/>
      <c r="I30" s="181"/>
      <c r="J30" s="181"/>
      <c r="K30" s="122">
        <f>ROUND(K29*F14/100,0)+F30</f>
        <v>0</v>
      </c>
      <c r="L30" s="122"/>
      <c r="M30" s="122"/>
      <c r="N30" s="122"/>
      <c r="O30" s="181"/>
      <c r="P30" s="181"/>
      <c r="Q30" s="181"/>
      <c r="R30" s="182"/>
      <c r="S30" s="97"/>
      <c r="T30" s="97"/>
      <c r="U30" s="97"/>
      <c r="V30" s="97"/>
      <c r="W30" s="97"/>
      <c r="X30" s="97"/>
      <c r="Y30" s="97"/>
      <c r="Z30" s="97"/>
    </row>
    <row r="31" spans="1:26" ht="20.100000000000001" customHeight="1" thickBot="1" x14ac:dyDescent="0.45">
      <c r="A31" s="124" t="s">
        <v>40</v>
      </c>
      <c r="B31" s="125"/>
      <c r="C31" s="125"/>
      <c r="D31" s="125"/>
      <c r="E31" s="125"/>
      <c r="F31" s="125"/>
      <c r="G31" s="128"/>
      <c r="H31" s="128"/>
      <c r="I31" s="128"/>
      <c r="J31" s="128"/>
      <c r="K31" s="126">
        <f>SUM(K29:N30)</f>
        <v>0</v>
      </c>
      <c r="L31" s="126"/>
      <c r="M31" s="126"/>
      <c r="N31" s="126"/>
      <c r="O31" s="128"/>
      <c r="P31" s="128"/>
      <c r="Q31" s="128"/>
      <c r="R31" s="129"/>
      <c r="S31" s="97" t="s">
        <v>32</v>
      </c>
      <c r="T31" s="97"/>
      <c r="U31" s="97"/>
      <c r="V31" s="97"/>
      <c r="W31" s="97"/>
      <c r="X31" s="97"/>
      <c r="Y31" s="97"/>
      <c r="Z31" s="97"/>
    </row>
    <row r="32" spans="1:26" ht="7.5" customHeight="1" thickBot="1" x14ac:dyDescent="0.45">
      <c r="R32" s="30"/>
      <c r="S32" s="97"/>
      <c r="T32" s="97"/>
      <c r="U32" s="97"/>
      <c r="V32" s="97"/>
      <c r="W32" s="97"/>
      <c r="X32" s="97"/>
      <c r="Y32" s="97"/>
      <c r="Z32" s="97"/>
    </row>
    <row r="33" spans="1:26" ht="20.100000000000001" customHeight="1" x14ac:dyDescent="0.4">
      <c r="A33" s="98" t="s">
        <v>26</v>
      </c>
      <c r="B33" s="99"/>
      <c r="C33" s="99"/>
      <c r="D33" s="99"/>
      <c r="E33" s="99"/>
      <c r="F33" s="99"/>
      <c r="G33" s="120"/>
      <c r="H33" s="120"/>
      <c r="I33" s="120"/>
      <c r="J33" s="121"/>
      <c r="K33" s="146" t="str">
        <f>IF((K21-K25=K29),"OK","計算式確認！")</f>
        <v>OK</v>
      </c>
      <c r="L33" s="147"/>
      <c r="M33" s="147"/>
      <c r="N33" s="147"/>
      <c r="O33" s="147"/>
      <c r="P33" s="147"/>
      <c r="Q33" s="147"/>
      <c r="R33" s="147"/>
      <c r="S33" s="97"/>
      <c r="T33" s="97"/>
      <c r="U33" s="97"/>
      <c r="V33" s="97"/>
      <c r="W33" s="97"/>
      <c r="X33" s="97"/>
      <c r="Y33" s="97"/>
      <c r="Z33" s="97"/>
    </row>
    <row r="34" spans="1:26" ht="20.100000000000001" customHeight="1" x14ac:dyDescent="0.4">
      <c r="A34" s="144" t="s">
        <v>25</v>
      </c>
      <c r="B34" s="145"/>
      <c r="C34" s="150" t="s">
        <v>67</v>
      </c>
      <c r="D34" s="151"/>
      <c r="E34" s="152"/>
      <c r="F34" s="44"/>
      <c r="G34" s="122">
        <f>ROUND((G33*F14/100)+F34,0)</f>
        <v>0</v>
      </c>
      <c r="H34" s="122"/>
      <c r="I34" s="122"/>
      <c r="J34" s="123"/>
      <c r="K34" s="60"/>
      <c r="L34" s="68"/>
      <c r="M34" s="69"/>
      <c r="N34" s="69"/>
      <c r="O34" s="69"/>
      <c r="P34" s="69"/>
      <c r="Q34" s="69"/>
      <c r="R34" s="69"/>
      <c r="S34" s="97"/>
      <c r="T34" s="97"/>
      <c r="U34" s="97"/>
      <c r="V34" s="97"/>
      <c r="W34" s="97"/>
      <c r="X34" s="97"/>
      <c r="Y34" s="97"/>
      <c r="Z34" s="97"/>
    </row>
    <row r="35" spans="1:26" ht="19.5" customHeight="1" thickBot="1" x14ac:dyDescent="0.45">
      <c r="A35" s="124" t="s">
        <v>29</v>
      </c>
      <c r="B35" s="125"/>
      <c r="C35" s="125"/>
      <c r="D35" s="125"/>
      <c r="E35" s="125"/>
      <c r="F35" s="125"/>
      <c r="G35" s="126">
        <f>SUM(G33:J34)</f>
        <v>0</v>
      </c>
      <c r="H35" s="126"/>
      <c r="I35" s="126"/>
      <c r="J35" s="127"/>
      <c r="K35" s="60"/>
      <c r="L35" s="68"/>
      <c r="M35" s="69"/>
      <c r="N35" s="69"/>
      <c r="O35" s="69"/>
      <c r="P35" s="69"/>
      <c r="Q35" s="69"/>
      <c r="R35" s="69"/>
      <c r="T35" s="80"/>
      <c r="U35" s="80"/>
      <c r="V35" s="73"/>
      <c r="W35" s="73"/>
      <c r="X35" s="73"/>
      <c r="Y35" s="73"/>
    </row>
    <row r="36" spans="1:26" ht="12" customHeight="1" thickBot="1" x14ac:dyDescent="0.45">
      <c r="J36" s="50"/>
      <c r="K36" s="59"/>
      <c r="L36" s="70"/>
      <c r="M36" s="22"/>
      <c r="N36" s="22"/>
      <c r="O36" s="22"/>
      <c r="P36" s="131"/>
      <c r="Q36" s="131"/>
      <c r="R36" s="22"/>
      <c r="S36" s="22"/>
      <c r="T36" s="52"/>
      <c r="U36" s="22"/>
      <c r="V36" s="22"/>
      <c r="W36" s="71"/>
      <c r="X36" s="71"/>
      <c r="Y36" s="71"/>
    </row>
    <row r="37" spans="1:26" ht="20.100000000000001" customHeight="1" x14ac:dyDescent="0.4">
      <c r="A37" s="158" t="s">
        <v>84</v>
      </c>
      <c r="B37" s="159"/>
      <c r="C37" s="159"/>
      <c r="D37" s="65"/>
      <c r="E37" s="153"/>
      <c r="F37" s="153"/>
      <c r="G37" s="164">
        <f>K29+G33</f>
        <v>0</v>
      </c>
      <c r="H37" s="164"/>
      <c r="I37" s="164"/>
      <c r="J37" s="165"/>
      <c r="K37" s="130"/>
      <c r="L37" s="132" t="s">
        <v>87</v>
      </c>
      <c r="M37" s="135" t="str">
        <f>IF((K13-O21+K25)=0,"0",(K13-O21+K25))</f>
        <v>0</v>
      </c>
      <c r="N37" s="136"/>
      <c r="O37" s="136"/>
      <c r="P37" s="136"/>
      <c r="Q37" s="136"/>
      <c r="R37" s="137"/>
      <c r="S37" s="22"/>
      <c r="T37" s="105"/>
      <c r="U37" s="105"/>
      <c r="V37" s="83"/>
      <c r="W37" s="71"/>
      <c r="X37" s="71"/>
      <c r="Y37" s="71"/>
    </row>
    <row r="38" spans="1:26" ht="20.100000000000001" customHeight="1" x14ac:dyDescent="0.4">
      <c r="A38" s="160"/>
      <c r="B38" s="161"/>
      <c r="C38" s="161"/>
      <c r="D38" s="66"/>
      <c r="E38" s="154"/>
      <c r="F38" s="154"/>
      <c r="G38" s="166">
        <f>K30+G34</f>
        <v>0</v>
      </c>
      <c r="H38" s="166"/>
      <c r="I38" s="166"/>
      <c r="J38" s="167"/>
      <c r="K38" s="130"/>
      <c r="L38" s="133"/>
      <c r="M38" s="138" t="str">
        <f>IF((K14-O22+K26)=0,"0",(K14-O22+K26))</f>
        <v>0</v>
      </c>
      <c r="N38" s="139"/>
      <c r="O38" s="139"/>
      <c r="P38" s="139"/>
      <c r="Q38" s="139"/>
      <c r="R38" s="140"/>
      <c r="S38" s="22"/>
      <c r="T38" s="106" t="s">
        <v>93</v>
      </c>
      <c r="U38" s="107"/>
      <c r="V38" s="84"/>
      <c r="W38" s="71"/>
      <c r="X38" s="71"/>
      <c r="Y38" s="71"/>
    </row>
    <row r="39" spans="1:26" ht="20.100000000000001" customHeight="1" thickBot="1" x14ac:dyDescent="0.45">
      <c r="A39" s="162"/>
      <c r="B39" s="163"/>
      <c r="C39" s="163"/>
      <c r="D39" s="67"/>
      <c r="E39" s="155"/>
      <c r="F39" s="155"/>
      <c r="G39" s="156">
        <f>K31+G35</f>
        <v>0</v>
      </c>
      <c r="H39" s="156"/>
      <c r="I39" s="156"/>
      <c r="J39" s="157"/>
      <c r="L39" s="134"/>
      <c r="M39" s="141" t="str">
        <f>IF((K15-O23+K27)=0,"0",(K15-O23+K27))</f>
        <v>0</v>
      </c>
      <c r="N39" s="142"/>
      <c r="O39" s="142"/>
      <c r="P39" s="142"/>
      <c r="Q39" s="142"/>
      <c r="R39" s="143"/>
      <c r="T39" s="80"/>
      <c r="U39" s="80"/>
      <c r="V39" s="80"/>
      <c r="W39" s="80"/>
      <c r="X39" s="1" t="s">
        <v>105</v>
      </c>
      <c r="Y39" s="80"/>
    </row>
    <row r="40" spans="1:26" ht="20.100000000000001" customHeight="1" x14ac:dyDescent="0.4"/>
    <row r="45" spans="1:26" ht="15" customHeight="1" x14ac:dyDescent="0.4">
      <c r="D45" s="3"/>
    </row>
    <row r="46" spans="1:26" ht="15" customHeight="1" x14ac:dyDescent="0.4">
      <c r="D46" s="3"/>
    </row>
    <row r="47" spans="1:26" ht="15" hidden="1" customHeight="1" outlineLevel="1" x14ac:dyDescent="0.4">
      <c r="D47" s="3"/>
      <c r="L47" s="3" t="s">
        <v>73</v>
      </c>
      <c r="M47" s="1" t="s">
        <v>54</v>
      </c>
      <c r="Q47" s="1" t="s">
        <v>80</v>
      </c>
      <c r="V47" s="3" t="s">
        <v>94</v>
      </c>
    </row>
    <row r="48" spans="1:26" ht="15" hidden="1" customHeight="1" outlineLevel="1" x14ac:dyDescent="0.4">
      <c r="C48" s="1" t="s">
        <v>48</v>
      </c>
      <c r="M48" s="1" t="s">
        <v>55</v>
      </c>
      <c r="Q48" s="1" t="s">
        <v>83</v>
      </c>
    </row>
    <row r="49" spans="3:16" ht="15" hidden="1" customHeight="1" outlineLevel="1" x14ac:dyDescent="0.4">
      <c r="C49" s="1" t="s">
        <v>49</v>
      </c>
      <c r="M49" s="1" t="s">
        <v>56</v>
      </c>
    </row>
    <row r="50" spans="3:16" ht="15" hidden="1" customHeight="1" outlineLevel="1" x14ac:dyDescent="0.4"/>
    <row r="51" spans="3:16" ht="15" hidden="1" customHeight="1" outlineLevel="1" x14ac:dyDescent="0.4">
      <c r="M51" s="1" t="s">
        <v>57</v>
      </c>
      <c r="N51" s="38" t="s">
        <v>59</v>
      </c>
      <c r="P51" s="1" t="s">
        <v>70</v>
      </c>
    </row>
    <row r="52" spans="3:16" ht="15" hidden="1" customHeight="1" outlineLevel="1" x14ac:dyDescent="0.4">
      <c r="C52" s="1" t="s">
        <v>75</v>
      </c>
      <c r="M52" s="1" t="s">
        <v>58</v>
      </c>
      <c r="N52" s="38" t="s">
        <v>60</v>
      </c>
      <c r="P52" s="1" t="s">
        <v>72</v>
      </c>
    </row>
    <row r="53" spans="3:16" ht="15" hidden="1" customHeight="1" outlineLevel="1" x14ac:dyDescent="0.4">
      <c r="C53" s="1" t="s">
        <v>76</v>
      </c>
      <c r="N53" s="38" t="s">
        <v>61</v>
      </c>
    </row>
    <row r="54" spans="3:16" ht="15" hidden="1" customHeight="1" outlineLevel="1" x14ac:dyDescent="0.4">
      <c r="C54" s="1" t="s">
        <v>77</v>
      </c>
      <c r="N54" s="38" t="s">
        <v>62</v>
      </c>
    </row>
    <row r="55" spans="3:16" ht="15" hidden="1" customHeight="1" outlineLevel="1" x14ac:dyDescent="0.4">
      <c r="N55" s="38" t="s">
        <v>63</v>
      </c>
    </row>
    <row r="56" spans="3:16" ht="15" hidden="1" customHeight="1" outlineLevel="1" x14ac:dyDescent="0.4"/>
    <row r="57" spans="3:16" ht="15" customHeight="1" collapsed="1" x14ac:dyDescent="0.4"/>
  </sheetData>
  <sheetProtection password="DDD5" sheet="1" selectLockedCells="1"/>
  <mergeCells count="140">
    <mergeCell ref="K15:M15"/>
    <mergeCell ref="P10:P14"/>
    <mergeCell ref="Q10:U10"/>
    <mergeCell ref="V10:Z10"/>
    <mergeCell ref="Q11:U12"/>
    <mergeCell ref="V11:Z12"/>
    <mergeCell ref="Q13:R14"/>
    <mergeCell ref="S13:S14"/>
    <mergeCell ref="T13:U14"/>
    <mergeCell ref="A10:B11"/>
    <mergeCell ref="C10:N11"/>
    <mergeCell ref="V13:Z14"/>
    <mergeCell ref="A13:B13"/>
    <mergeCell ref="C13:E13"/>
    <mergeCell ref="G13:I13"/>
    <mergeCell ref="K13:M13"/>
    <mergeCell ref="A14:B14"/>
    <mergeCell ref="A1:M2"/>
    <mergeCell ref="A3:F4"/>
    <mergeCell ref="G3:H3"/>
    <mergeCell ref="I3:J3"/>
    <mergeCell ref="K3:L3"/>
    <mergeCell ref="M3:N3"/>
    <mergeCell ref="P3:R3"/>
    <mergeCell ref="S3:Z3"/>
    <mergeCell ref="U1:Z1"/>
    <mergeCell ref="P2:R2"/>
    <mergeCell ref="S2:Z2"/>
    <mergeCell ref="P4:R7"/>
    <mergeCell ref="S4:Z6"/>
    <mergeCell ref="A6:C6"/>
    <mergeCell ref="D6:F6"/>
    <mergeCell ref="A5:F5"/>
    <mergeCell ref="G5:I5"/>
    <mergeCell ref="S8:Z8"/>
    <mergeCell ref="A7:C7"/>
    <mergeCell ref="D7:F7"/>
    <mergeCell ref="I7:J7"/>
    <mergeCell ref="A8:N8"/>
    <mergeCell ref="P8:R8"/>
    <mergeCell ref="G6:J6"/>
    <mergeCell ref="K6:L6"/>
    <mergeCell ref="M6:N6"/>
    <mergeCell ref="S7:Z7"/>
    <mergeCell ref="K25:N25"/>
    <mergeCell ref="C14:E14"/>
    <mergeCell ref="G14:I14"/>
    <mergeCell ref="K14:M14"/>
    <mergeCell ref="G21:J21"/>
    <mergeCell ref="K21:N21"/>
    <mergeCell ref="O21:R21"/>
    <mergeCell ref="A18:F19"/>
    <mergeCell ref="G18:J18"/>
    <mergeCell ref="K18:N18"/>
    <mergeCell ref="O18:P18"/>
    <mergeCell ref="Q18:R18"/>
    <mergeCell ref="P15:Q15"/>
    <mergeCell ref="R15:Z15"/>
    <mergeCell ref="A20:F20"/>
    <mergeCell ref="G20:J20"/>
    <mergeCell ref="K20:N20"/>
    <mergeCell ref="O20:R20"/>
    <mergeCell ref="S20:T20"/>
    <mergeCell ref="T18:U18"/>
    <mergeCell ref="V18:W18"/>
    <mergeCell ref="A15:B15"/>
    <mergeCell ref="C15:E15"/>
    <mergeCell ref="G15:I15"/>
    <mergeCell ref="O29:R29"/>
    <mergeCell ref="A12:B12"/>
    <mergeCell ref="G12:I12"/>
    <mergeCell ref="K12:M12"/>
    <mergeCell ref="S28:Z30"/>
    <mergeCell ref="S25:Z27"/>
    <mergeCell ref="G22:J22"/>
    <mergeCell ref="K22:N22"/>
    <mergeCell ref="O22:R22"/>
    <mergeCell ref="A23:F23"/>
    <mergeCell ref="G23:J23"/>
    <mergeCell ref="K23:N23"/>
    <mergeCell ref="O23:R23"/>
    <mergeCell ref="S21:Z23"/>
    <mergeCell ref="G26:J26"/>
    <mergeCell ref="K26:N26"/>
    <mergeCell ref="O26:R26"/>
    <mergeCell ref="G30:J30"/>
    <mergeCell ref="K30:N30"/>
    <mergeCell ref="O30:R30"/>
    <mergeCell ref="A27:F27"/>
    <mergeCell ref="G27:J27"/>
    <mergeCell ref="A25:B25"/>
    <mergeCell ref="G25:J25"/>
    <mergeCell ref="L37:L39"/>
    <mergeCell ref="M37:R37"/>
    <mergeCell ref="M38:R38"/>
    <mergeCell ref="M39:R39"/>
    <mergeCell ref="A34:B34"/>
    <mergeCell ref="A30:B30"/>
    <mergeCell ref="K33:R33"/>
    <mergeCell ref="O25:R25"/>
    <mergeCell ref="C26:E26"/>
    <mergeCell ref="C30:E30"/>
    <mergeCell ref="C34:E34"/>
    <mergeCell ref="E37:F37"/>
    <mergeCell ref="E38:F38"/>
    <mergeCell ref="E39:F39"/>
    <mergeCell ref="G39:J39"/>
    <mergeCell ref="A37:C39"/>
    <mergeCell ref="K27:N27"/>
    <mergeCell ref="K29:N29"/>
    <mergeCell ref="G37:J37"/>
    <mergeCell ref="G38:J38"/>
    <mergeCell ref="A26:B26"/>
    <mergeCell ref="O27:R27"/>
    <mergeCell ref="A29:F29"/>
    <mergeCell ref="G29:J29"/>
    <mergeCell ref="A22:B22"/>
    <mergeCell ref="A21:F21"/>
    <mergeCell ref="S31:Z34"/>
    <mergeCell ref="A33:F33"/>
    <mergeCell ref="P16:R16"/>
    <mergeCell ref="S16:Z16"/>
    <mergeCell ref="T37:U37"/>
    <mergeCell ref="T38:U38"/>
    <mergeCell ref="A9:B9"/>
    <mergeCell ref="C9:G9"/>
    <mergeCell ref="J9:N9"/>
    <mergeCell ref="H9:I9"/>
    <mergeCell ref="P9:R9"/>
    <mergeCell ref="S9:Z9"/>
    <mergeCell ref="G33:J33"/>
    <mergeCell ref="G34:J34"/>
    <mergeCell ref="A35:F35"/>
    <mergeCell ref="G35:J35"/>
    <mergeCell ref="A31:F31"/>
    <mergeCell ref="G31:J31"/>
    <mergeCell ref="K31:N31"/>
    <mergeCell ref="O31:R31"/>
    <mergeCell ref="K37:K38"/>
    <mergeCell ref="P36:Q36"/>
  </mergeCells>
  <phoneticPr fontId="2"/>
  <dataValidations count="10">
    <dataValidation type="list" allowBlank="1" showInputMessage="1" showErrorMessage="1" sqref="C12">
      <formula1>$C$48:$C$49</formula1>
    </dataValidation>
    <dataValidation type="list" allowBlank="1" showInputMessage="1" showErrorMessage="1" sqref="F13 N13 O17 J13">
      <formula1>$D$45:$D$47</formula1>
    </dataValidation>
    <dataValidation imeMode="halfKatakana" allowBlank="1" showInputMessage="1" showErrorMessage="1" sqref="P15:P16 R15 T15:Z15 S15 S16:Z16"/>
    <dataValidation imeMode="halfAlpha" allowBlank="1" showInputMessage="1" showErrorMessage="1" sqref="A7:F7 H7 V10 S2:Z2 V13:Z14 T8:Z8 S8:S9 M6:N6"/>
    <dataValidation type="list" allowBlank="1" showInputMessage="1" showErrorMessage="1" sqref="Q13:R14">
      <formula1>$Q$47:$Q$48</formula1>
    </dataValidation>
    <dataValidation type="list" allowBlank="1" showInputMessage="1" showErrorMessage="1" sqref="V18">
      <formula1>$M$51:$M$52</formula1>
    </dataValidation>
    <dataValidation type="list" allowBlank="1" showInputMessage="1" showErrorMessage="1" sqref="P36">
      <formula1>$P$51:$P$52</formula1>
    </dataValidation>
    <dataValidation type="list" allowBlank="1" showInputMessage="1" showErrorMessage="1" sqref="L36">
      <formula1>$L$47</formula1>
    </dataValidation>
    <dataValidation type="list" allowBlank="1" showInputMessage="1" showErrorMessage="1" sqref="A8:N8">
      <formula1>$C$52:$C$54</formula1>
    </dataValidation>
    <dataValidation type="list" allowBlank="1" showInputMessage="1" showErrorMessage="1" sqref="V38">
      <formula1>$V$47</formula1>
    </dataValidation>
  </dataValidations>
  <printOptions horizontalCentered="1"/>
  <pageMargins left="0.39370078740157483" right="0.39370078740157483" top="0.19685039370078741" bottom="0.19685039370078741" header="0.31496062992125984" footer="0.31496062992125984"/>
  <pageSetup paperSize="9"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Z47"/>
  <sheetViews>
    <sheetView showGridLines="0" showZeros="0" zoomScale="90" zoomScaleNormal="90" workbookViewId="0">
      <selection activeCell="A43" sqref="A43"/>
    </sheetView>
  </sheetViews>
  <sheetFormatPr defaultRowHeight="15" customHeight="1" x14ac:dyDescent="0.4"/>
  <cols>
    <col min="1" max="39" width="4.625" style="80" customWidth="1"/>
    <col min="40" max="16384" width="9" style="80"/>
  </cols>
  <sheetData>
    <row r="1" spans="1:26" ht="20.100000000000001" customHeight="1" x14ac:dyDescent="0.4">
      <c r="A1" s="250" t="s">
        <v>20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U1" s="256" t="s">
        <v>50</v>
      </c>
      <c r="V1" s="256"/>
      <c r="W1" s="256"/>
      <c r="X1" s="256"/>
      <c r="Y1" s="256"/>
      <c r="Z1" s="256"/>
    </row>
    <row r="2" spans="1:26" ht="15" customHeight="1" x14ac:dyDescent="0.4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77"/>
      <c r="P2" s="351" t="s">
        <v>13</v>
      </c>
      <c r="Q2" s="352"/>
      <c r="R2" s="353"/>
      <c r="S2" s="354">
        <f>提出用請求書入力!S2</f>
        <v>0</v>
      </c>
      <c r="T2" s="355"/>
      <c r="U2" s="355"/>
      <c r="V2" s="355"/>
      <c r="W2" s="355"/>
      <c r="X2" s="355"/>
      <c r="Y2" s="355"/>
      <c r="Z2" s="356"/>
    </row>
    <row r="3" spans="1:26" ht="15" customHeight="1" x14ac:dyDescent="0.4">
      <c r="A3" s="251" t="s">
        <v>41</v>
      </c>
      <c r="B3" s="251"/>
      <c r="C3" s="251"/>
      <c r="D3" s="251"/>
      <c r="E3" s="251"/>
      <c r="F3" s="251"/>
      <c r="G3" s="345" t="s">
        <v>43</v>
      </c>
      <c r="H3" s="345"/>
      <c r="I3" s="346">
        <f>提出用請求書入力!I3:J3</f>
        <v>5</v>
      </c>
      <c r="J3" s="346"/>
      <c r="K3" s="347">
        <f>提出用請求書入力!K3:L3</f>
        <v>1</v>
      </c>
      <c r="L3" s="347"/>
      <c r="M3" s="348">
        <f>提出用請求書入力!M3:N3</f>
        <v>31</v>
      </c>
      <c r="N3" s="348"/>
      <c r="P3" s="314" t="s">
        <v>14</v>
      </c>
      <c r="Q3" s="315"/>
      <c r="R3" s="315"/>
      <c r="S3" s="349">
        <f>提出用請求書入力!S3</f>
        <v>0</v>
      </c>
      <c r="T3" s="349"/>
      <c r="U3" s="349"/>
      <c r="V3" s="349"/>
      <c r="W3" s="349"/>
      <c r="X3" s="349"/>
      <c r="Y3" s="349"/>
      <c r="Z3" s="350"/>
    </row>
    <row r="4" spans="1:26" ht="15" customHeight="1" x14ac:dyDescent="0.4">
      <c r="A4" s="251"/>
      <c r="B4" s="251"/>
      <c r="C4" s="251"/>
      <c r="D4" s="251"/>
      <c r="E4" s="251"/>
      <c r="F4" s="251"/>
      <c r="P4" s="357" t="s">
        <v>15</v>
      </c>
      <c r="Q4" s="358"/>
      <c r="R4" s="359"/>
      <c r="S4" s="366">
        <f>提出用請求書入力!S4</f>
        <v>0</v>
      </c>
      <c r="T4" s="367"/>
      <c r="U4" s="367"/>
      <c r="V4" s="367"/>
      <c r="W4" s="367"/>
      <c r="X4" s="367"/>
      <c r="Y4" s="367"/>
      <c r="Z4" s="368"/>
    </row>
    <row r="5" spans="1:26" ht="15" customHeight="1" x14ac:dyDescent="0.4">
      <c r="A5" s="213" t="s">
        <v>12</v>
      </c>
      <c r="B5" s="213"/>
      <c r="C5" s="213"/>
      <c r="D5" s="213"/>
      <c r="E5" s="213"/>
      <c r="F5" s="213"/>
      <c r="G5" s="214">
        <f>K3</f>
        <v>1</v>
      </c>
      <c r="H5" s="214"/>
      <c r="I5" s="214"/>
      <c r="K5" s="41" t="s">
        <v>65</v>
      </c>
      <c r="L5" s="43">
        <f>提出用請求書入力!L5</f>
        <v>1</v>
      </c>
      <c r="M5" s="42" t="s">
        <v>66</v>
      </c>
      <c r="P5" s="360"/>
      <c r="Q5" s="361"/>
      <c r="R5" s="362"/>
      <c r="S5" s="369"/>
      <c r="T5" s="370"/>
      <c r="U5" s="370"/>
      <c r="V5" s="370"/>
      <c r="W5" s="370"/>
      <c r="X5" s="370"/>
      <c r="Y5" s="370"/>
      <c r="Z5" s="371"/>
    </row>
    <row r="6" spans="1:26" ht="15" customHeight="1" x14ac:dyDescent="0.4">
      <c r="A6" s="212" t="s">
        <v>0</v>
      </c>
      <c r="B6" s="172"/>
      <c r="C6" s="172"/>
      <c r="D6" s="172" t="s">
        <v>1</v>
      </c>
      <c r="E6" s="172"/>
      <c r="F6" s="172"/>
      <c r="G6" s="227" t="s">
        <v>27</v>
      </c>
      <c r="H6" s="228"/>
      <c r="I6" s="228"/>
      <c r="J6" s="229"/>
      <c r="K6" s="227" t="s">
        <v>95</v>
      </c>
      <c r="L6" s="229"/>
      <c r="M6" s="403">
        <f>提出用請求書入力!M6</f>
        <v>0</v>
      </c>
      <c r="N6" s="404"/>
      <c r="P6" s="360"/>
      <c r="Q6" s="361"/>
      <c r="R6" s="362"/>
      <c r="S6" s="372"/>
      <c r="T6" s="373"/>
      <c r="U6" s="373"/>
      <c r="V6" s="373"/>
      <c r="W6" s="373"/>
      <c r="X6" s="373"/>
      <c r="Y6" s="373"/>
      <c r="Z6" s="374"/>
    </row>
    <row r="7" spans="1:26" ht="15" customHeight="1" x14ac:dyDescent="0.4">
      <c r="A7" s="332">
        <f>提出用請求書入力!A7</f>
        <v>0</v>
      </c>
      <c r="B7" s="333"/>
      <c r="C7" s="333"/>
      <c r="D7" s="327">
        <f>提出用請求書入力!D7</f>
        <v>0</v>
      </c>
      <c r="E7" s="327"/>
      <c r="F7" s="327"/>
      <c r="G7" s="81" t="s">
        <v>28</v>
      </c>
      <c r="H7" s="55">
        <f>提出用請求書入力!H7</f>
        <v>0</v>
      </c>
      <c r="I7" s="334" t="str">
        <f>提出用請求書入力!I7</f>
        <v>手形･でんさい</v>
      </c>
      <c r="J7" s="335"/>
      <c r="K7" s="55">
        <f>提出用請求書入力!K7</f>
        <v>100</v>
      </c>
      <c r="L7" s="81" t="s">
        <v>74</v>
      </c>
      <c r="M7" s="54">
        <f>提出用請求書入力!M7</f>
        <v>0</v>
      </c>
      <c r="N7" s="51" t="s">
        <v>71</v>
      </c>
      <c r="P7" s="363"/>
      <c r="Q7" s="364"/>
      <c r="R7" s="365"/>
      <c r="S7" s="375">
        <f>提出用請求書入力!S7</f>
        <v>0</v>
      </c>
      <c r="T7" s="375"/>
      <c r="U7" s="375"/>
      <c r="V7" s="375"/>
      <c r="W7" s="375"/>
      <c r="X7" s="375"/>
      <c r="Y7" s="375"/>
      <c r="Z7" s="376"/>
    </row>
    <row r="8" spans="1:26" ht="15" customHeight="1" x14ac:dyDescent="0.4">
      <c r="A8" s="108" t="str">
        <f>提出用請求書入力!A8</f>
        <v>毎月末日締切出来高の90％相当額以上を翌月20日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336"/>
      <c r="P8" s="314" t="s">
        <v>16</v>
      </c>
      <c r="Q8" s="315"/>
      <c r="R8" s="315"/>
      <c r="S8" s="324">
        <f>提出用請求書入力!S8</f>
        <v>0</v>
      </c>
      <c r="T8" s="324"/>
      <c r="U8" s="324"/>
      <c r="V8" s="324"/>
      <c r="W8" s="324"/>
      <c r="X8" s="324"/>
      <c r="Y8" s="324"/>
      <c r="Z8" s="325"/>
    </row>
    <row r="9" spans="1:26" ht="15" customHeight="1" x14ac:dyDescent="0.4">
      <c r="A9" s="108" t="s">
        <v>91</v>
      </c>
      <c r="B9" s="109"/>
      <c r="C9" s="311">
        <f>提出用請求書入力!$C$9</f>
        <v>0</v>
      </c>
      <c r="D9" s="312"/>
      <c r="E9" s="312"/>
      <c r="F9" s="312"/>
      <c r="G9" s="312"/>
      <c r="H9" s="113" t="s">
        <v>92</v>
      </c>
      <c r="I9" s="113"/>
      <c r="J9" s="312">
        <f>提出用請求書入力!$J$9</f>
        <v>0</v>
      </c>
      <c r="K9" s="312"/>
      <c r="L9" s="312"/>
      <c r="M9" s="312"/>
      <c r="N9" s="313"/>
      <c r="P9" s="314" t="s">
        <v>19</v>
      </c>
      <c r="Q9" s="315"/>
      <c r="R9" s="315"/>
      <c r="S9" s="324">
        <f>提出用請求書入力!S9</f>
        <v>0</v>
      </c>
      <c r="T9" s="324"/>
      <c r="U9" s="324"/>
      <c r="V9" s="324"/>
      <c r="W9" s="324"/>
      <c r="X9" s="324"/>
      <c r="Y9" s="324"/>
      <c r="Z9" s="325"/>
    </row>
    <row r="10" spans="1:26" ht="15" customHeight="1" x14ac:dyDescent="0.4">
      <c r="A10" s="234" t="s">
        <v>2</v>
      </c>
      <c r="B10" s="235"/>
      <c r="C10" s="339">
        <f>提出用請求書入力!C10</f>
        <v>0</v>
      </c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1"/>
      <c r="P10" s="337" t="s">
        <v>17</v>
      </c>
      <c r="Q10" s="282" t="s">
        <v>78</v>
      </c>
      <c r="R10" s="283"/>
      <c r="S10" s="283"/>
      <c r="T10" s="283"/>
      <c r="U10" s="284"/>
      <c r="V10" s="282" t="s">
        <v>79</v>
      </c>
      <c r="W10" s="283"/>
      <c r="X10" s="283"/>
      <c r="Y10" s="283"/>
      <c r="Z10" s="285"/>
    </row>
    <row r="11" spans="1:26" ht="15" customHeight="1" x14ac:dyDescent="0.4">
      <c r="A11" s="236"/>
      <c r="B11" s="237"/>
      <c r="C11" s="342"/>
      <c r="D11" s="343"/>
      <c r="E11" s="343"/>
      <c r="F11" s="343"/>
      <c r="G11" s="343"/>
      <c r="H11" s="343"/>
      <c r="I11" s="343"/>
      <c r="J11" s="343"/>
      <c r="K11" s="343"/>
      <c r="L11" s="343"/>
      <c r="M11" s="343"/>
      <c r="N11" s="344"/>
      <c r="P11" s="338"/>
      <c r="Q11" s="316">
        <f>提出用請求書入力!Q11</f>
        <v>0</v>
      </c>
      <c r="R11" s="317"/>
      <c r="S11" s="317"/>
      <c r="T11" s="317"/>
      <c r="U11" s="318"/>
      <c r="V11" s="316">
        <f>提出用請求書入力!V11</f>
        <v>0</v>
      </c>
      <c r="W11" s="317"/>
      <c r="X11" s="317"/>
      <c r="Y11" s="317"/>
      <c r="Z11" s="322"/>
    </row>
    <row r="12" spans="1:26" ht="15" customHeight="1" x14ac:dyDescent="0.4">
      <c r="A12" s="170" t="s">
        <v>3</v>
      </c>
      <c r="B12" s="171"/>
      <c r="C12" s="32" t="str">
        <f>提出用請求書入力!C12</f>
        <v>当初</v>
      </c>
      <c r="D12" s="33" t="s">
        <v>8</v>
      </c>
      <c r="E12" s="33"/>
      <c r="F12" s="74" t="s">
        <v>10</v>
      </c>
      <c r="G12" s="172" t="s">
        <v>7</v>
      </c>
      <c r="H12" s="172"/>
      <c r="I12" s="172"/>
      <c r="J12" s="74" t="s">
        <v>10</v>
      </c>
      <c r="K12" s="172" t="s">
        <v>9</v>
      </c>
      <c r="L12" s="172"/>
      <c r="M12" s="172"/>
      <c r="N12" s="79" t="s">
        <v>10</v>
      </c>
      <c r="P12" s="338"/>
      <c r="Q12" s="319"/>
      <c r="R12" s="320"/>
      <c r="S12" s="320"/>
      <c r="T12" s="320"/>
      <c r="U12" s="321"/>
      <c r="V12" s="319"/>
      <c r="W12" s="320"/>
      <c r="X12" s="320"/>
      <c r="Y12" s="320"/>
      <c r="Z12" s="323"/>
    </row>
    <row r="13" spans="1:26" ht="15" customHeight="1" x14ac:dyDescent="0.4">
      <c r="A13" s="225" t="s">
        <v>4</v>
      </c>
      <c r="B13" s="226"/>
      <c r="C13" s="186">
        <f>提出用請求書入力!C13:E13</f>
        <v>0</v>
      </c>
      <c r="D13" s="186"/>
      <c r="E13" s="186"/>
      <c r="F13" s="7"/>
      <c r="G13" s="122">
        <f>提出用請求書入力!G13:I13</f>
        <v>0</v>
      </c>
      <c r="H13" s="122"/>
      <c r="I13" s="122"/>
      <c r="J13" s="8"/>
      <c r="K13" s="249">
        <f>SUM(C13,G13)</f>
        <v>0</v>
      </c>
      <c r="L13" s="249"/>
      <c r="M13" s="249"/>
      <c r="N13" s="9"/>
      <c r="P13" s="338"/>
      <c r="Q13" s="328">
        <f>提出用請求書入力!Q13</f>
        <v>0</v>
      </c>
      <c r="R13" s="329"/>
      <c r="S13" s="298" t="s">
        <v>81</v>
      </c>
      <c r="T13" s="326" t="s">
        <v>18</v>
      </c>
      <c r="U13" s="326"/>
      <c r="V13" s="302">
        <f>提出用請求書入力!V13</f>
        <v>0</v>
      </c>
      <c r="W13" s="303"/>
      <c r="X13" s="303"/>
      <c r="Y13" s="303"/>
      <c r="Z13" s="304"/>
    </row>
    <row r="14" spans="1:26" ht="15" customHeight="1" x14ac:dyDescent="0.4">
      <c r="A14" s="225" t="s">
        <v>5</v>
      </c>
      <c r="B14" s="226"/>
      <c r="C14" s="186">
        <f>ROUND(C13*F14/100,0)</f>
        <v>0</v>
      </c>
      <c r="D14" s="186"/>
      <c r="E14" s="186"/>
      <c r="F14" s="35">
        <f>提出用請求書入力!F14</f>
        <v>0</v>
      </c>
      <c r="G14" s="186">
        <f>ROUND(G13*J14/100,0)</f>
        <v>0</v>
      </c>
      <c r="H14" s="186"/>
      <c r="I14" s="186"/>
      <c r="J14" s="35">
        <f>提出用請求書入力!J14</f>
        <v>0</v>
      </c>
      <c r="K14" s="122">
        <f>ROUND(SUM(C14,G14),0)</f>
        <v>0</v>
      </c>
      <c r="L14" s="122"/>
      <c r="M14" s="122"/>
      <c r="N14" s="10"/>
      <c r="P14" s="338"/>
      <c r="Q14" s="330"/>
      <c r="R14" s="331"/>
      <c r="S14" s="299"/>
      <c r="T14" s="327"/>
      <c r="U14" s="327"/>
      <c r="V14" s="305"/>
      <c r="W14" s="305"/>
      <c r="X14" s="305"/>
      <c r="Y14" s="305"/>
      <c r="Z14" s="306"/>
    </row>
    <row r="15" spans="1:26" ht="15" customHeight="1" x14ac:dyDescent="0.4">
      <c r="A15" s="209" t="s">
        <v>6</v>
      </c>
      <c r="B15" s="210"/>
      <c r="C15" s="211">
        <f>ROUND(SUM(C13:E14),0)</f>
        <v>0</v>
      </c>
      <c r="D15" s="211"/>
      <c r="E15" s="211"/>
      <c r="F15" s="11"/>
      <c r="G15" s="211">
        <f>ROUND(SUM(G13:I14),0)</f>
        <v>0</v>
      </c>
      <c r="H15" s="211"/>
      <c r="I15" s="211"/>
      <c r="J15" s="11"/>
      <c r="K15" s="211">
        <f>ROUND(SUM(K13:M14),0)</f>
        <v>0</v>
      </c>
      <c r="L15" s="211"/>
      <c r="M15" s="211"/>
      <c r="N15" s="12"/>
      <c r="O15" s="3"/>
      <c r="P15" s="195" t="s">
        <v>82</v>
      </c>
      <c r="Q15" s="196"/>
      <c r="R15" s="378">
        <f>提出用請求書入力!R15</f>
        <v>0</v>
      </c>
      <c r="S15" s="378"/>
      <c r="T15" s="378"/>
      <c r="U15" s="378"/>
      <c r="V15" s="378"/>
      <c r="W15" s="378"/>
      <c r="X15" s="378"/>
      <c r="Y15" s="378"/>
      <c r="Z15" s="379"/>
    </row>
    <row r="16" spans="1:26" s="91" customFormat="1" ht="18" customHeight="1" x14ac:dyDescent="0.4">
      <c r="A16" s="90"/>
      <c r="B16" s="90"/>
      <c r="C16" s="92"/>
      <c r="D16" s="92"/>
      <c r="E16" s="92"/>
      <c r="F16" s="22"/>
      <c r="G16" s="92"/>
      <c r="H16" s="92"/>
      <c r="I16" s="92"/>
      <c r="J16" s="22"/>
      <c r="K16" s="92"/>
      <c r="L16" s="92"/>
      <c r="M16" s="92"/>
      <c r="N16" s="22"/>
      <c r="O16" s="3"/>
      <c r="P16" s="100" t="s">
        <v>103</v>
      </c>
      <c r="Q16" s="101"/>
      <c r="R16" s="102"/>
      <c r="S16" s="380">
        <f>提出用請求書入力!S16</f>
        <v>0</v>
      </c>
      <c r="T16" s="380"/>
      <c r="U16" s="380"/>
      <c r="V16" s="380"/>
      <c r="W16" s="380"/>
      <c r="X16" s="380"/>
      <c r="Y16" s="380"/>
      <c r="Z16" s="381"/>
    </row>
    <row r="17" spans="1:26" ht="9.9499999999999993" customHeight="1" thickBot="1" x14ac:dyDescent="0.45">
      <c r="O17" s="13"/>
      <c r="P17" s="14"/>
      <c r="Q17" s="15"/>
      <c r="R17" s="15"/>
      <c r="S17" s="15"/>
      <c r="T17" s="3"/>
      <c r="U17" s="3"/>
      <c r="V17" s="16"/>
      <c r="W17" s="16"/>
      <c r="X17" s="16"/>
      <c r="Y17" s="16"/>
      <c r="Z17" s="16"/>
    </row>
    <row r="18" spans="1:26" ht="20.100000000000001" customHeight="1" thickBot="1" x14ac:dyDescent="0.45">
      <c r="A18" s="189" t="s">
        <v>11</v>
      </c>
      <c r="B18" s="189"/>
      <c r="C18" s="189"/>
      <c r="D18" s="189"/>
      <c r="E18" s="189"/>
      <c r="F18" s="189"/>
      <c r="G18" s="191" t="s">
        <v>38</v>
      </c>
      <c r="H18" s="191"/>
      <c r="I18" s="191"/>
      <c r="J18" s="191"/>
      <c r="K18" s="406">
        <f>提出用請求書入力!K18:N18</f>
        <v>0</v>
      </c>
      <c r="L18" s="406"/>
      <c r="M18" s="406"/>
      <c r="N18" s="406"/>
      <c r="O18" s="193" t="s">
        <v>39</v>
      </c>
      <c r="P18" s="193"/>
      <c r="Q18" s="194">
        <f>提出用請求書入力!Q18</f>
        <v>0</v>
      </c>
      <c r="R18" s="194"/>
      <c r="S18" s="47"/>
      <c r="T18" s="130"/>
      <c r="U18" s="130"/>
      <c r="V18" s="407" t="str">
        <f>IF(提出用請求書入力!$V$38="●","単価契約","")</f>
        <v/>
      </c>
      <c r="W18" s="407"/>
      <c r="X18" s="407"/>
      <c r="Y18" s="407"/>
    </row>
    <row r="19" spans="1:26" ht="3" customHeight="1" thickBot="1" x14ac:dyDescent="0.45">
      <c r="A19" s="190"/>
      <c r="B19" s="190"/>
      <c r="C19" s="190"/>
      <c r="D19" s="190"/>
      <c r="E19" s="190"/>
      <c r="F19" s="190"/>
      <c r="G19" s="17"/>
      <c r="H19" s="17"/>
      <c r="I19" s="17"/>
      <c r="J19" s="17"/>
      <c r="K19" s="18"/>
      <c r="L19" s="18"/>
      <c r="M19" s="18"/>
      <c r="N19" s="18"/>
      <c r="O19" s="34"/>
      <c r="P19" s="34"/>
      <c r="Q19" s="20"/>
      <c r="R19" s="20"/>
      <c r="S19" s="47"/>
      <c r="T19" s="47"/>
      <c r="U19" s="3"/>
      <c r="V19" s="3"/>
    </row>
    <row r="20" spans="1:26" ht="20.100000000000001" customHeight="1" x14ac:dyDescent="0.4">
      <c r="A20" s="199"/>
      <c r="B20" s="200"/>
      <c r="C20" s="200"/>
      <c r="D20" s="200"/>
      <c r="E20" s="200"/>
      <c r="F20" s="200"/>
      <c r="G20" s="201" t="s">
        <v>21</v>
      </c>
      <c r="H20" s="201"/>
      <c r="I20" s="201"/>
      <c r="J20" s="201"/>
      <c r="K20" s="201" t="s">
        <v>22</v>
      </c>
      <c r="L20" s="201"/>
      <c r="M20" s="201"/>
      <c r="N20" s="201"/>
      <c r="O20" s="201" t="s">
        <v>23</v>
      </c>
      <c r="P20" s="201"/>
      <c r="Q20" s="201"/>
      <c r="R20" s="202"/>
      <c r="S20" s="203" t="s">
        <v>68</v>
      </c>
      <c r="T20" s="204"/>
      <c r="U20" s="45"/>
      <c r="V20" s="45"/>
      <c r="W20" s="45"/>
      <c r="X20" s="45"/>
      <c r="Y20" s="45"/>
      <c r="Z20" s="45"/>
    </row>
    <row r="21" spans="1:26" ht="20.100000000000001" customHeight="1" x14ac:dyDescent="0.4">
      <c r="A21" s="95" t="s">
        <v>36</v>
      </c>
      <c r="B21" s="96"/>
      <c r="C21" s="96"/>
      <c r="D21" s="96"/>
      <c r="E21" s="96"/>
      <c r="F21" s="96"/>
      <c r="G21" s="377">
        <f>提出用請求書入力!G21</f>
        <v>0</v>
      </c>
      <c r="H21" s="377"/>
      <c r="I21" s="377"/>
      <c r="J21" s="377"/>
      <c r="K21" s="122">
        <f>提出用請求書入力!K21</f>
        <v>0</v>
      </c>
      <c r="L21" s="122"/>
      <c r="M21" s="122"/>
      <c r="N21" s="122"/>
      <c r="O21" s="122">
        <f>提出用請求書入力!O21</f>
        <v>0</v>
      </c>
      <c r="P21" s="122"/>
      <c r="Q21" s="122"/>
      <c r="R21" s="188"/>
      <c r="S21" s="179" t="s">
        <v>30</v>
      </c>
      <c r="T21" s="180"/>
      <c r="U21" s="180"/>
      <c r="V21" s="180"/>
      <c r="W21" s="180"/>
      <c r="X21" s="180"/>
      <c r="Y21" s="180"/>
      <c r="Z21" s="180"/>
    </row>
    <row r="22" spans="1:26" ht="20.100000000000001" customHeight="1" x14ac:dyDescent="0.4">
      <c r="A22" s="95" t="s">
        <v>102</v>
      </c>
      <c r="B22" s="96"/>
      <c r="C22" s="96"/>
      <c r="D22" s="96"/>
      <c r="E22" s="96"/>
      <c r="F22" s="96"/>
      <c r="G22" s="175">
        <f>提出用請求書入力!G22</f>
        <v>0</v>
      </c>
      <c r="H22" s="175"/>
      <c r="I22" s="175"/>
      <c r="J22" s="175"/>
      <c r="K22" s="175">
        <f>提出用請求書入力!K22</f>
        <v>0</v>
      </c>
      <c r="L22" s="175"/>
      <c r="M22" s="175"/>
      <c r="N22" s="175"/>
      <c r="O22" s="175">
        <f>提出用請求書入力!O22</f>
        <v>0</v>
      </c>
      <c r="P22" s="175"/>
      <c r="Q22" s="175"/>
      <c r="R22" s="176"/>
      <c r="S22" s="179"/>
      <c r="T22" s="180"/>
      <c r="U22" s="180"/>
      <c r="V22" s="180"/>
      <c r="W22" s="180"/>
      <c r="X22" s="180"/>
      <c r="Y22" s="180"/>
      <c r="Z22" s="180"/>
    </row>
    <row r="23" spans="1:26" ht="20.100000000000001" customHeight="1" thickBot="1" x14ac:dyDescent="0.45">
      <c r="A23" s="124" t="s">
        <v>37</v>
      </c>
      <c r="B23" s="125"/>
      <c r="C23" s="125"/>
      <c r="D23" s="125"/>
      <c r="E23" s="125"/>
      <c r="F23" s="125"/>
      <c r="G23" s="177">
        <f>提出用請求書入力!G23</f>
        <v>0</v>
      </c>
      <c r="H23" s="177"/>
      <c r="I23" s="177"/>
      <c r="J23" s="177"/>
      <c r="K23" s="177">
        <f>提出用請求書入力!K23</f>
        <v>0</v>
      </c>
      <c r="L23" s="177"/>
      <c r="M23" s="177"/>
      <c r="N23" s="177"/>
      <c r="O23" s="177">
        <f>提出用請求書入力!O23</f>
        <v>0</v>
      </c>
      <c r="P23" s="177"/>
      <c r="Q23" s="177"/>
      <c r="R23" s="178"/>
      <c r="S23" s="179"/>
      <c r="T23" s="180"/>
      <c r="U23" s="180"/>
      <c r="V23" s="180"/>
      <c r="W23" s="180"/>
      <c r="X23" s="180"/>
      <c r="Y23" s="180"/>
      <c r="Z23" s="180"/>
    </row>
    <row r="24" spans="1:26" ht="3" customHeight="1" thickBot="1" x14ac:dyDescent="0.45">
      <c r="O24" s="3"/>
      <c r="P24" s="21"/>
      <c r="Q24" s="21"/>
      <c r="R24" s="22"/>
      <c r="S24" s="75"/>
      <c r="T24" s="75"/>
      <c r="U24" s="75"/>
      <c r="V24" s="75"/>
      <c r="W24" s="75"/>
      <c r="X24" s="75"/>
      <c r="Y24" s="75"/>
      <c r="Z24" s="75"/>
    </row>
    <row r="25" spans="1:26" ht="19.5" customHeight="1" x14ac:dyDescent="0.4">
      <c r="A25" s="183" t="s">
        <v>24</v>
      </c>
      <c r="B25" s="184"/>
      <c r="C25" s="49">
        <f>提出用請求書入力!C25</f>
        <v>0</v>
      </c>
      <c r="D25" s="23" t="s">
        <v>35</v>
      </c>
      <c r="E25" s="76">
        <f>提出用請求書入力!E25</f>
        <v>0</v>
      </c>
      <c r="F25" s="24" t="s">
        <v>34</v>
      </c>
      <c r="G25" s="148"/>
      <c r="H25" s="148"/>
      <c r="I25" s="148"/>
      <c r="J25" s="148"/>
      <c r="K25" s="405">
        <f>提出用請求書入力!K25</f>
        <v>0</v>
      </c>
      <c r="L25" s="405"/>
      <c r="M25" s="405"/>
      <c r="N25" s="405"/>
      <c r="O25" s="148"/>
      <c r="P25" s="148"/>
      <c r="Q25" s="148"/>
      <c r="R25" s="149"/>
      <c r="S25" s="173" t="s">
        <v>51</v>
      </c>
      <c r="T25" s="174"/>
      <c r="U25" s="174"/>
      <c r="V25" s="174"/>
      <c r="W25" s="174"/>
      <c r="X25" s="174"/>
      <c r="Y25" s="174"/>
      <c r="Z25" s="174"/>
    </row>
    <row r="26" spans="1:26" ht="19.5" customHeight="1" x14ac:dyDescent="0.4">
      <c r="A26" s="390" t="s">
        <v>102</v>
      </c>
      <c r="B26" s="391"/>
      <c r="C26" s="391"/>
      <c r="D26" s="391"/>
      <c r="E26" s="391"/>
      <c r="F26" s="391"/>
      <c r="G26" s="181"/>
      <c r="H26" s="181"/>
      <c r="I26" s="181"/>
      <c r="J26" s="181"/>
      <c r="K26" s="122">
        <f>提出用請求書入力!K26</f>
        <v>0</v>
      </c>
      <c r="L26" s="122"/>
      <c r="M26" s="122"/>
      <c r="N26" s="122"/>
      <c r="O26" s="181"/>
      <c r="P26" s="181"/>
      <c r="Q26" s="181"/>
      <c r="R26" s="182"/>
      <c r="S26" s="173"/>
      <c r="T26" s="174"/>
      <c r="U26" s="174"/>
      <c r="V26" s="174"/>
      <c r="W26" s="174"/>
      <c r="X26" s="174"/>
      <c r="Y26" s="174"/>
      <c r="Z26" s="174"/>
    </row>
    <row r="27" spans="1:26" ht="19.5" customHeight="1" thickBot="1" x14ac:dyDescent="0.45">
      <c r="A27" s="124" t="s">
        <v>37</v>
      </c>
      <c r="B27" s="125"/>
      <c r="C27" s="125"/>
      <c r="D27" s="125"/>
      <c r="E27" s="125"/>
      <c r="F27" s="125"/>
      <c r="G27" s="168">
        <f>SUM(G25:J26)</f>
        <v>0</v>
      </c>
      <c r="H27" s="168"/>
      <c r="I27" s="168"/>
      <c r="J27" s="168"/>
      <c r="K27" s="126">
        <f>提出用請求書入力!K27</f>
        <v>0</v>
      </c>
      <c r="L27" s="126"/>
      <c r="M27" s="126"/>
      <c r="N27" s="126"/>
      <c r="O27" s="168"/>
      <c r="P27" s="168"/>
      <c r="Q27" s="168"/>
      <c r="R27" s="169"/>
      <c r="S27" s="173"/>
      <c r="T27" s="174"/>
      <c r="U27" s="174"/>
      <c r="V27" s="174"/>
      <c r="W27" s="174"/>
      <c r="X27" s="174"/>
      <c r="Y27" s="174"/>
      <c r="Z27" s="174"/>
    </row>
    <row r="28" spans="1:26" ht="5.25" customHeight="1" thickBot="1" x14ac:dyDescent="0.45">
      <c r="A28" s="25"/>
      <c r="B28" s="25"/>
      <c r="C28" s="25"/>
      <c r="D28" s="25"/>
      <c r="E28" s="25"/>
      <c r="F28" s="25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97" t="s">
        <v>31</v>
      </c>
      <c r="T28" s="97"/>
      <c r="U28" s="97"/>
      <c r="V28" s="97"/>
      <c r="W28" s="97"/>
      <c r="X28" s="97"/>
      <c r="Y28" s="97"/>
      <c r="Z28" s="97"/>
    </row>
    <row r="29" spans="1:26" ht="20.100000000000001" customHeight="1" x14ac:dyDescent="0.4">
      <c r="A29" s="98" t="s">
        <v>42</v>
      </c>
      <c r="B29" s="99"/>
      <c r="C29" s="99"/>
      <c r="D29" s="99"/>
      <c r="E29" s="99"/>
      <c r="F29" s="99"/>
      <c r="G29" s="148"/>
      <c r="H29" s="148"/>
      <c r="I29" s="148"/>
      <c r="J29" s="148"/>
      <c r="K29" s="405">
        <f>提出用請求書入力!K29</f>
        <v>0</v>
      </c>
      <c r="L29" s="405"/>
      <c r="M29" s="405"/>
      <c r="N29" s="405"/>
      <c r="O29" s="148"/>
      <c r="P29" s="148"/>
      <c r="Q29" s="148"/>
      <c r="R29" s="149"/>
      <c r="S29" s="97"/>
      <c r="T29" s="97"/>
      <c r="U29" s="97"/>
      <c r="V29" s="97"/>
      <c r="W29" s="97"/>
      <c r="X29" s="97"/>
      <c r="Y29" s="97"/>
      <c r="Z29" s="97"/>
    </row>
    <row r="30" spans="1:26" ht="20.100000000000001" customHeight="1" x14ac:dyDescent="0.4">
      <c r="A30" s="390" t="s">
        <v>102</v>
      </c>
      <c r="B30" s="391"/>
      <c r="C30" s="391"/>
      <c r="D30" s="391"/>
      <c r="E30" s="391"/>
      <c r="F30" s="391"/>
      <c r="G30" s="181"/>
      <c r="H30" s="181"/>
      <c r="I30" s="181"/>
      <c r="J30" s="181"/>
      <c r="K30" s="122">
        <f>提出用請求書入力!K30</f>
        <v>0</v>
      </c>
      <c r="L30" s="122"/>
      <c r="M30" s="122"/>
      <c r="N30" s="122"/>
      <c r="O30" s="181"/>
      <c r="P30" s="181"/>
      <c r="Q30" s="181"/>
      <c r="R30" s="182"/>
      <c r="S30" s="97"/>
      <c r="T30" s="97"/>
      <c r="U30" s="97"/>
      <c r="V30" s="97"/>
      <c r="W30" s="97"/>
      <c r="X30" s="97"/>
      <c r="Y30" s="97"/>
      <c r="Z30" s="97"/>
    </row>
    <row r="31" spans="1:26" ht="20.100000000000001" customHeight="1" thickBot="1" x14ac:dyDescent="0.45">
      <c r="A31" s="124" t="s">
        <v>40</v>
      </c>
      <c r="B31" s="125"/>
      <c r="C31" s="125"/>
      <c r="D31" s="125"/>
      <c r="E31" s="125"/>
      <c r="F31" s="125"/>
      <c r="G31" s="128"/>
      <c r="H31" s="128"/>
      <c r="I31" s="128"/>
      <c r="J31" s="128"/>
      <c r="K31" s="126">
        <f>提出用請求書入力!K31</f>
        <v>0</v>
      </c>
      <c r="L31" s="126"/>
      <c r="M31" s="126"/>
      <c r="N31" s="126"/>
      <c r="O31" s="128"/>
      <c r="P31" s="128"/>
      <c r="Q31" s="128"/>
      <c r="R31" s="129"/>
      <c r="S31" s="97" t="s">
        <v>32</v>
      </c>
      <c r="T31" s="97"/>
      <c r="U31" s="97"/>
      <c r="V31" s="97"/>
      <c r="W31" s="97"/>
      <c r="X31" s="97"/>
      <c r="Y31" s="97"/>
      <c r="Z31" s="97"/>
    </row>
    <row r="32" spans="1:26" ht="7.5" customHeight="1" thickBot="1" x14ac:dyDescent="0.45">
      <c r="S32" s="97"/>
      <c r="T32" s="97"/>
      <c r="U32" s="97"/>
      <c r="V32" s="97"/>
      <c r="W32" s="97"/>
      <c r="X32" s="97"/>
      <c r="Y32" s="97"/>
      <c r="Z32" s="97"/>
    </row>
    <row r="33" spans="1:26" ht="20.100000000000001" customHeight="1" x14ac:dyDescent="0.4">
      <c r="A33" s="98" t="s">
        <v>26</v>
      </c>
      <c r="B33" s="99"/>
      <c r="C33" s="99"/>
      <c r="D33" s="99"/>
      <c r="E33" s="99"/>
      <c r="F33" s="99"/>
      <c r="G33" s="388">
        <f>提出用請求書入力!G33</f>
        <v>0</v>
      </c>
      <c r="H33" s="388"/>
      <c r="I33" s="388"/>
      <c r="J33" s="389"/>
      <c r="K33" s="27"/>
      <c r="L33" s="27"/>
      <c r="M33" s="27"/>
      <c r="N33" s="27"/>
      <c r="O33" s="28"/>
      <c r="P33" s="29"/>
      <c r="Q33" s="29"/>
      <c r="R33" s="29"/>
      <c r="S33" s="97"/>
      <c r="T33" s="97"/>
      <c r="U33" s="97"/>
      <c r="V33" s="97"/>
      <c r="W33" s="97"/>
      <c r="X33" s="97"/>
      <c r="Y33" s="97"/>
      <c r="Z33" s="97"/>
    </row>
    <row r="34" spans="1:26" ht="20.100000000000001" customHeight="1" x14ac:dyDescent="0.4">
      <c r="A34" s="390" t="s">
        <v>102</v>
      </c>
      <c r="B34" s="391"/>
      <c r="C34" s="391"/>
      <c r="D34" s="391"/>
      <c r="E34" s="391"/>
      <c r="F34" s="391"/>
      <c r="G34" s="122">
        <f>提出用請求書入力!G34</f>
        <v>0</v>
      </c>
      <c r="H34" s="122"/>
      <c r="I34" s="122"/>
      <c r="J34" s="188"/>
      <c r="K34" s="27"/>
      <c r="L34" s="27"/>
      <c r="M34" s="27"/>
      <c r="N34" s="27"/>
      <c r="O34" s="28"/>
      <c r="P34" s="29"/>
      <c r="Q34" s="29"/>
      <c r="R34" s="29"/>
      <c r="S34" s="97"/>
      <c r="T34" s="97"/>
      <c r="U34" s="97"/>
      <c r="V34" s="97"/>
      <c r="W34" s="97"/>
      <c r="X34" s="97"/>
      <c r="Y34" s="97"/>
      <c r="Z34" s="97"/>
    </row>
    <row r="35" spans="1:26" ht="19.5" customHeight="1" thickBot="1" x14ac:dyDescent="0.45">
      <c r="A35" s="124" t="s">
        <v>29</v>
      </c>
      <c r="B35" s="125"/>
      <c r="C35" s="125"/>
      <c r="D35" s="125"/>
      <c r="E35" s="125"/>
      <c r="F35" s="125"/>
      <c r="G35" s="126">
        <f>提出用請求書入力!G35</f>
        <v>0</v>
      </c>
      <c r="H35" s="126"/>
      <c r="I35" s="126"/>
      <c r="J35" s="392"/>
      <c r="K35" s="27"/>
      <c r="L35" s="27"/>
      <c r="M35" s="27"/>
      <c r="N35" s="27"/>
      <c r="O35" s="28"/>
      <c r="P35" s="29"/>
      <c r="Q35" s="29"/>
      <c r="R35" s="29"/>
      <c r="V35" s="393" t="s">
        <v>89</v>
      </c>
      <c r="W35" s="394"/>
      <c r="X35" s="394" t="s">
        <v>90</v>
      </c>
      <c r="Y35" s="395"/>
    </row>
    <row r="36" spans="1:26" ht="12" customHeight="1" thickBot="1" x14ac:dyDescent="0.45">
      <c r="V36" s="382" t="s">
        <v>33</v>
      </c>
      <c r="W36" s="383"/>
      <c r="X36" s="383" t="s">
        <v>33</v>
      </c>
      <c r="Y36" s="386"/>
    </row>
    <row r="37" spans="1:26" ht="20.100000000000001" customHeight="1" x14ac:dyDescent="0.4">
      <c r="A37" s="158" t="s">
        <v>84</v>
      </c>
      <c r="B37" s="159"/>
      <c r="C37" s="159"/>
      <c r="D37" s="396"/>
      <c r="E37" s="399"/>
      <c r="F37" s="153"/>
      <c r="G37" s="164">
        <f>提出用請求書入力!G37</f>
        <v>0</v>
      </c>
      <c r="H37" s="164"/>
      <c r="I37" s="164"/>
      <c r="J37" s="165"/>
      <c r="K37" s="64"/>
      <c r="L37" s="132" t="s">
        <v>87</v>
      </c>
      <c r="M37" s="135" t="str">
        <f>提出用請求書入力!M37</f>
        <v>0</v>
      </c>
      <c r="N37" s="136"/>
      <c r="O37" s="136"/>
      <c r="P37" s="136"/>
      <c r="Q37" s="136"/>
      <c r="R37" s="137"/>
      <c r="V37" s="382"/>
      <c r="W37" s="383"/>
      <c r="X37" s="383"/>
      <c r="Y37" s="386"/>
    </row>
    <row r="38" spans="1:26" ht="20.100000000000001" customHeight="1" x14ac:dyDescent="0.4">
      <c r="A38" s="160"/>
      <c r="B38" s="161"/>
      <c r="C38" s="161"/>
      <c r="D38" s="397"/>
      <c r="E38" s="400" t="s">
        <v>104</v>
      </c>
      <c r="F38" s="401"/>
      <c r="G38" s="166">
        <f>提出用請求書入力!G38</f>
        <v>0</v>
      </c>
      <c r="H38" s="166"/>
      <c r="I38" s="166"/>
      <c r="J38" s="167"/>
      <c r="K38" s="64"/>
      <c r="L38" s="133"/>
      <c r="M38" s="307" t="s">
        <v>104</v>
      </c>
      <c r="N38" s="308"/>
      <c r="O38" s="309" t="str">
        <f>提出用請求書入力!M38</f>
        <v>0</v>
      </c>
      <c r="P38" s="309"/>
      <c r="Q38" s="309"/>
      <c r="R38" s="310"/>
      <c r="V38" s="384"/>
      <c r="W38" s="385"/>
      <c r="X38" s="385"/>
      <c r="Y38" s="387"/>
    </row>
    <row r="39" spans="1:26" ht="20.100000000000001" customHeight="1" thickBot="1" x14ac:dyDescent="0.45">
      <c r="A39" s="162"/>
      <c r="B39" s="163"/>
      <c r="C39" s="163"/>
      <c r="D39" s="398"/>
      <c r="E39" s="402"/>
      <c r="F39" s="155"/>
      <c r="G39" s="156">
        <f>提出用請求書入力!G39</f>
        <v>0</v>
      </c>
      <c r="H39" s="156"/>
      <c r="I39" s="156"/>
      <c r="J39" s="157"/>
      <c r="K39" s="64"/>
      <c r="L39" s="134"/>
      <c r="M39" s="141" t="str">
        <f>提出用請求書入力!M39</f>
        <v>0</v>
      </c>
      <c r="N39" s="142"/>
      <c r="O39" s="142"/>
      <c r="P39" s="142"/>
      <c r="Q39" s="142"/>
      <c r="R39" s="143"/>
      <c r="W39" s="80" t="str">
        <f>提出用請求書入力!X39</f>
        <v>R05.01.01改定</v>
      </c>
    </row>
    <row r="40" spans="1:26" ht="20.100000000000001" customHeight="1" x14ac:dyDescent="0.4"/>
    <row r="45" spans="1:26" ht="15" customHeight="1" x14ac:dyDescent="0.4">
      <c r="D45" s="3"/>
    </row>
    <row r="46" spans="1:26" ht="15" customHeight="1" x14ac:dyDescent="0.4">
      <c r="D46" s="3"/>
    </row>
    <row r="47" spans="1:26" ht="15" customHeight="1" x14ac:dyDescent="0.4">
      <c r="D47" s="3"/>
    </row>
  </sheetData>
  <sheetProtection password="DDD5" sheet="1" selectLockedCells="1"/>
  <mergeCells count="137">
    <mergeCell ref="O26:R26"/>
    <mergeCell ref="S28:Z30"/>
    <mergeCell ref="G30:J30"/>
    <mergeCell ref="K30:N30"/>
    <mergeCell ref="O30:R30"/>
    <mergeCell ref="O27:R27"/>
    <mergeCell ref="O29:R29"/>
    <mergeCell ref="O18:P18"/>
    <mergeCell ref="Q18:R18"/>
    <mergeCell ref="T18:U18"/>
    <mergeCell ref="S20:T20"/>
    <mergeCell ref="S21:Z23"/>
    <mergeCell ref="O22:R22"/>
    <mergeCell ref="S25:Z27"/>
    <mergeCell ref="O25:R25"/>
    <mergeCell ref="V18:Y18"/>
    <mergeCell ref="G31:J31"/>
    <mergeCell ref="A30:F30"/>
    <mergeCell ref="G6:J6"/>
    <mergeCell ref="K6:L6"/>
    <mergeCell ref="M6:N6"/>
    <mergeCell ref="A27:F27"/>
    <mergeCell ref="G27:J27"/>
    <mergeCell ref="K27:N27"/>
    <mergeCell ref="A29:F29"/>
    <mergeCell ref="G29:J29"/>
    <mergeCell ref="K29:N29"/>
    <mergeCell ref="A18:F19"/>
    <mergeCell ref="G18:J18"/>
    <mergeCell ref="K18:N18"/>
    <mergeCell ref="G22:J22"/>
    <mergeCell ref="K22:N22"/>
    <mergeCell ref="A25:B25"/>
    <mergeCell ref="G25:J25"/>
    <mergeCell ref="K25:N25"/>
    <mergeCell ref="A26:F26"/>
    <mergeCell ref="G26:J26"/>
    <mergeCell ref="A15:B15"/>
    <mergeCell ref="C15:E15"/>
    <mergeCell ref="K26:N26"/>
    <mergeCell ref="V36:W38"/>
    <mergeCell ref="X36:Y38"/>
    <mergeCell ref="S31:Z34"/>
    <mergeCell ref="A33:F33"/>
    <mergeCell ref="G33:J33"/>
    <mergeCell ref="A34:F34"/>
    <mergeCell ref="G34:J34"/>
    <mergeCell ref="A35:F35"/>
    <mergeCell ref="G35:J35"/>
    <mergeCell ref="V35:W35"/>
    <mergeCell ref="X35:Y35"/>
    <mergeCell ref="K31:N31"/>
    <mergeCell ref="O31:R31"/>
    <mergeCell ref="A37:D39"/>
    <mergeCell ref="E37:F37"/>
    <mergeCell ref="G37:J37"/>
    <mergeCell ref="E38:F38"/>
    <mergeCell ref="G38:J38"/>
    <mergeCell ref="E39:F39"/>
    <mergeCell ref="G39:J39"/>
    <mergeCell ref="L37:L39"/>
    <mergeCell ref="M37:R37"/>
    <mergeCell ref="M39:R39"/>
    <mergeCell ref="A31:F31"/>
    <mergeCell ref="K15:M15"/>
    <mergeCell ref="P15:Q15"/>
    <mergeCell ref="A23:F23"/>
    <mergeCell ref="G23:J23"/>
    <mergeCell ref="K23:N23"/>
    <mergeCell ref="O23:R23"/>
    <mergeCell ref="A20:F20"/>
    <mergeCell ref="G20:J20"/>
    <mergeCell ref="K20:N20"/>
    <mergeCell ref="O20:R20"/>
    <mergeCell ref="A21:F21"/>
    <mergeCell ref="G21:J21"/>
    <mergeCell ref="K21:N21"/>
    <mergeCell ref="O21:R21"/>
    <mergeCell ref="A22:F22"/>
    <mergeCell ref="R15:Z15"/>
    <mergeCell ref="G15:I15"/>
    <mergeCell ref="P16:R16"/>
    <mergeCell ref="S16:Z16"/>
    <mergeCell ref="S8:Z8"/>
    <mergeCell ref="A12:B12"/>
    <mergeCell ref="G12:I12"/>
    <mergeCell ref="K12:M12"/>
    <mergeCell ref="G13:I13"/>
    <mergeCell ref="K13:M13"/>
    <mergeCell ref="A14:B14"/>
    <mergeCell ref="A1:M2"/>
    <mergeCell ref="U1:Z1"/>
    <mergeCell ref="A3:F4"/>
    <mergeCell ref="G3:H3"/>
    <mergeCell ref="I3:J3"/>
    <mergeCell ref="K3:L3"/>
    <mergeCell ref="M3:N3"/>
    <mergeCell ref="P3:R3"/>
    <mergeCell ref="S3:Z3"/>
    <mergeCell ref="P2:R2"/>
    <mergeCell ref="S2:Z2"/>
    <mergeCell ref="P4:R7"/>
    <mergeCell ref="S4:Z6"/>
    <mergeCell ref="S7:Z7"/>
    <mergeCell ref="P8:R8"/>
    <mergeCell ref="A7:C7"/>
    <mergeCell ref="D7:F7"/>
    <mergeCell ref="A5:F5"/>
    <mergeCell ref="G5:I5"/>
    <mergeCell ref="A6:C6"/>
    <mergeCell ref="D6:F6"/>
    <mergeCell ref="I7:J7"/>
    <mergeCell ref="A8:N8"/>
    <mergeCell ref="V13:Z14"/>
    <mergeCell ref="C14:E14"/>
    <mergeCell ref="G14:I14"/>
    <mergeCell ref="K14:M14"/>
    <mergeCell ref="S13:S14"/>
    <mergeCell ref="M38:N38"/>
    <mergeCell ref="O38:R38"/>
    <mergeCell ref="A9:B9"/>
    <mergeCell ref="C9:G9"/>
    <mergeCell ref="H9:I9"/>
    <mergeCell ref="J9:N9"/>
    <mergeCell ref="P9:R9"/>
    <mergeCell ref="V10:Z10"/>
    <mergeCell ref="Q11:U12"/>
    <mergeCell ref="V11:Z12"/>
    <mergeCell ref="S9:Z9"/>
    <mergeCell ref="T13:U14"/>
    <mergeCell ref="Q13:R14"/>
    <mergeCell ref="A13:B13"/>
    <mergeCell ref="C13:E13"/>
    <mergeCell ref="Q10:U10"/>
    <mergeCell ref="A10:B11"/>
    <mergeCell ref="P10:P14"/>
    <mergeCell ref="C10:N11"/>
  </mergeCells>
  <phoneticPr fontId="2"/>
  <dataValidations count="3">
    <dataValidation type="list" allowBlank="1" showInputMessage="1" showErrorMessage="1" sqref="F13 N13 O17 J13">
      <formula1>$D$45:$D$47</formula1>
    </dataValidation>
    <dataValidation imeMode="halfKatakana" allowBlank="1" showInputMessage="1" showErrorMessage="1" sqref="T15:Z15 R15 S15:S16 P15:P16"/>
    <dataValidation imeMode="halfAlpha" allowBlank="1" showInputMessage="1" showErrorMessage="1" sqref="H7 A7:F7 V8:V10 S2:Z2 V13:Z14 W8:Z9 S8:U9 M6:N6"/>
  </dataValidations>
  <printOptions horizontalCentered="1"/>
  <pageMargins left="0.39370078740157483" right="0.39370078740157483" top="0.19685039370078741" bottom="0.19685039370078741" header="0.31496062992125984" footer="0.31496062992125984"/>
  <pageSetup paperSize="9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Z46"/>
  <sheetViews>
    <sheetView showGridLines="0" showZeros="0" zoomScale="90" zoomScaleNormal="90" workbookViewId="0">
      <selection activeCell="E38" sqref="E38:F38"/>
    </sheetView>
  </sheetViews>
  <sheetFormatPr defaultRowHeight="15" customHeight="1" x14ac:dyDescent="0.4"/>
  <cols>
    <col min="1" max="39" width="4.625" style="80" customWidth="1"/>
    <col min="40" max="16384" width="9" style="80"/>
  </cols>
  <sheetData>
    <row r="1" spans="1:26" ht="20.100000000000001" customHeight="1" x14ac:dyDescent="0.4">
      <c r="A1" s="250" t="s">
        <v>20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U1" s="256" t="s">
        <v>52</v>
      </c>
      <c r="V1" s="256"/>
      <c r="W1" s="256"/>
      <c r="X1" s="256"/>
      <c r="Y1" s="256"/>
      <c r="Z1" s="256"/>
    </row>
    <row r="2" spans="1:26" ht="15" customHeight="1" x14ac:dyDescent="0.4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77"/>
      <c r="P2" s="351" t="s">
        <v>13</v>
      </c>
      <c r="Q2" s="352"/>
      <c r="R2" s="353"/>
      <c r="S2" s="354">
        <f>提出用請求書入力!S2</f>
        <v>0</v>
      </c>
      <c r="T2" s="355"/>
      <c r="U2" s="355"/>
      <c r="V2" s="355"/>
      <c r="W2" s="355"/>
      <c r="X2" s="355"/>
      <c r="Y2" s="355"/>
      <c r="Z2" s="356"/>
    </row>
    <row r="3" spans="1:26" ht="15" customHeight="1" x14ac:dyDescent="0.4">
      <c r="A3" s="251" t="s">
        <v>41</v>
      </c>
      <c r="B3" s="251"/>
      <c r="C3" s="251"/>
      <c r="D3" s="251"/>
      <c r="E3" s="251"/>
      <c r="F3" s="251"/>
      <c r="G3" s="345" t="s">
        <v>43</v>
      </c>
      <c r="H3" s="345"/>
      <c r="I3" s="346">
        <f>提出用請求書入力!I3:J3</f>
        <v>5</v>
      </c>
      <c r="J3" s="346"/>
      <c r="K3" s="347">
        <f>提出用請求書入力!K3:L3</f>
        <v>1</v>
      </c>
      <c r="L3" s="347"/>
      <c r="M3" s="348">
        <f>提出用請求書入力!M3:N3</f>
        <v>31</v>
      </c>
      <c r="N3" s="348"/>
      <c r="P3" s="314" t="s">
        <v>14</v>
      </c>
      <c r="Q3" s="315"/>
      <c r="R3" s="315"/>
      <c r="S3" s="349">
        <f>提出用請求書入力!S3</f>
        <v>0</v>
      </c>
      <c r="T3" s="349"/>
      <c r="U3" s="349"/>
      <c r="V3" s="349"/>
      <c r="W3" s="349"/>
      <c r="X3" s="349"/>
      <c r="Y3" s="349"/>
      <c r="Z3" s="350"/>
    </row>
    <row r="4" spans="1:26" ht="15" customHeight="1" x14ac:dyDescent="0.4">
      <c r="A4" s="251"/>
      <c r="B4" s="251"/>
      <c r="C4" s="251"/>
      <c r="D4" s="251"/>
      <c r="E4" s="251"/>
      <c r="F4" s="251"/>
      <c r="P4" s="357" t="s">
        <v>15</v>
      </c>
      <c r="Q4" s="358"/>
      <c r="R4" s="359"/>
      <c r="S4" s="366">
        <f>提出用請求書入力!S4</f>
        <v>0</v>
      </c>
      <c r="T4" s="367"/>
      <c r="U4" s="367"/>
      <c r="V4" s="367"/>
      <c r="W4" s="367"/>
      <c r="X4" s="367"/>
      <c r="Y4" s="367"/>
      <c r="Z4" s="368"/>
    </row>
    <row r="5" spans="1:26" ht="15" customHeight="1" x14ac:dyDescent="0.4">
      <c r="A5" s="213" t="s">
        <v>12</v>
      </c>
      <c r="B5" s="213"/>
      <c r="C5" s="213"/>
      <c r="D5" s="213"/>
      <c r="E5" s="213"/>
      <c r="F5" s="213"/>
      <c r="G5" s="214">
        <f>K3</f>
        <v>1</v>
      </c>
      <c r="H5" s="214"/>
      <c r="I5" s="214"/>
      <c r="K5" s="41" t="s">
        <v>65</v>
      </c>
      <c r="L5" s="43">
        <f>提出用請求書入力!L5</f>
        <v>1</v>
      </c>
      <c r="M5" s="42" t="s">
        <v>66</v>
      </c>
      <c r="P5" s="360"/>
      <c r="Q5" s="361"/>
      <c r="R5" s="362"/>
      <c r="S5" s="369"/>
      <c r="T5" s="370"/>
      <c r="U5" s="370"/>
      <c r="V5" s="370"/>
      <c r="W5" s="370"/>
      <c r="X5" s="370"/>
      <c r="Y5" s="370"/>
      <c r="Z5" s="371"/>
    </row>
    <row r="6" spans="1:26" ht="15" customHeight="1" x14ac:dyDescent="0.4">
      <c r="A6" s="212" t="s">
        <v>0</v>
      </c>
      <c r="B6" s="172"/>
      <c r="C6" s="172"/>
      <c r="D6" s="172" t="s">
        <v>1</v>
      </c>
      <c r="E6" s="172"/>
      <c r="F6" s="172"/>
      <c r="G6" s="227" t="s">
        <v>27</v>
      </c>
      <c r="H6" s="228"/>
      <c r="I6" s="228"/>
      <c r="J6" s="229"/>
      <c r="K6" s="227" t="s">
        <v>95</v>
      </c>
      <c r="L6" s="229"/>
      <c r="M6" s="403">
        <f>提出用請求書入力!M6</f>
        <v>0</v>
      </c>
      <c r="N6" s="404"/>
      <c r="P6" s="360"/>
      <c r="Q6" s="361"/>
      <c r="R6" s="362"/>
      <c r="S6" s="372"/>
      <c r="T6" s="373"/>
      <c r="U6" s="373"/>
      <c r="V6" s="373"/>
      <c r="W6" s="373"/>
      <c r="X6" s="373"/>
      <c r="Y6" s="373"/>
      <c r="Z6" s="374"/>
    </row>
    <row r="7" spans="1:26" ht="15" customHeight="1" x14ac:dyDescent="0.4">
      <c r="A7" s="332">
        <f>提出用請求書入力!A7</f>
        <v>0</v>
      </c>
      <c r="B7" s="333"/>
      <c r="C7" s="333"/>
      <c r="D7" s="327">
        <f>提出用請求書入力!D7</f>
        <v>0</v>
      </c>
      <c r="E7" s="327"/>
      <c r="F7" s="327"/>
      <c r="G7" s="81" t="s">
        <v>28</v>
      </c>
      <c r="H7" s="55">
        <f>提出用請求書入力!H7</f>
        <v>0</v>
      </c>
      <c r="I7" s="334" t="str">
        <f>提出用請求書入力!I7</f>
        <v>手形･でんさい</v>
      </c>
      <c r="J7" s="335"/>
      <c r="K7" s="55">
        <f>提出用請求書入力!K7</f>
        <v>100</v>
      </c>
      <c r="L7" s="81" t="s">
        <v>74</v>
      </c>
      <c r="M7" s="54">
        <f>提出用請求書入力!M7</f>
        <v>0</v>
      </c>
      <c r="N7" s="51" t="s">
        <v>71</v>
      </c>
      <c r="P7" s="363"/>
      <c r="Q7" s="364"/>
      <c r="R7" s="365"/>
      <c r="S7" s="375">
        <f>提出用請求書入力!S7</f>
        <v>0</v>
      </c>
      <c r="T7" s="375"/>
      <c r="U7" s="375"/>
      <c r="V7" s="375"/>
      <c r="W7" s="375"/>
      <c r="X7" s="375"/>
      <c r="Y7" s="375"/>
      <c r="Z7" s="376"/>
    </row>
    <row r="8" spans="1:26" ht="15" customHeight="1" x14ac:dyDescent="0.4">
      <c r="A8" s="108" t="str">
        <f>提出用請求書入力!A8</f>
        <v>毎月末日締切出来高の90％相当額以上を翌月20日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336"/>
      <c r="P8" s="314" t="s">
        <v>16</v>
      </c>
      <c r="Q8" s="315"/>
      <c r="R8" s="315"/>
      <c r="S8" s="324">
        <f>提出用請求書入力!S8</f>
        <v>0</v>
      </c>
      <c r="T8" s="324"/>
      <c r="U8" s="324"/>
      <c r="V8" s="324"/>
      <c r="W8" s="324"/>
      <c r="X8" s="324"/>
      <c r="Y8" s="324"/>
      <c r="Z8" s="325"/>
    </row>
    <row r="9" spans="1:26" ht="15" customHeight="1" x14ac:dyDescent="0.4">
      <c r="A9" s="108" t="s">
        <v>91</v>
      </c>
      <c r="B9" s="109"/>
      <c r="C9" s="311">
        <f>提出用請求書入力!$C$9</f>
        <v>0</v>
      </c>
      <c r="D9" s="312"/>
      <c r="E9" s="312"/>
      <c r="F9" s="312"/>
      <c r="G9" s="312"/>
      <c r="H9" s="113" t="s">
        <v>92</v>
      </c>
      <c r="I9" s="113"/>
      <c r="J9" s="312">
        <f>提出用請求書入力!$J$9</f>
        <v>0</v>
      </c>
      <c r="K9" s="312"/>
      <c r="L9" s="312"/>
      <c r="M9" s="312"/>
      <c r="N9" s="313"/>
      <c r="P9" s="314" t="s">
        <v>19</v>
      </c>
      <c r="Q9" s="315"/>
      <c r="R9" s="315"/>
      <c r="S9" s="324">
        <f>提出用請求書入力!S9</f>
        <v>0</v>
      </c>
      <c r="T9" s="324"/>
      <c r="U9" s="324"/>
      <c r="V9" s="324"/>
      <c r="W9" s="324"/>
      <c r="X9" s="324"/>
      <c r="Y9" s="324"/>
      <c r="Z9" s="325"/>
    </row>
    <row r="10" spans="1:26" ht="15" customHeight="1" x14ac:dyDescent="0.4">
      <c r="A10" s="234" t="s">
        <v>2</v>
      </c>
      <c r="B10" s="235"/>
      <c r="C10" s="339">
        <f>提出用請求書入力!C10</f>
        <v>0</v>
      </c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1"/>
      <c r="P10" s="337" t="s">
        <v>17</v>
      </c>
      <c r="Q10" s="282" t="s">
        <v>78</v>
      </c>
      <c r="R10" s="283"/>
      <c r="S10" s="283"/>
      <c r="T10" s="283"/>
      <c r="U10" s="284"/>
      <c r="V10" s="282" t="s">
        <v>79</v>
      </c>
      <c r="W10" s="283"/>
      <c r="X10" s="283"/>
      <c r="Y10" s="283"/>
      <c r="Z10" s="285"/>
    </row>
    <row r="11" spans="1:26" ht="15" customHeight="1" x14ac:dyDescent="0.4">
      <c r="A11" s="236"/>
      <c r="B11" s="237"/>
      <c r="C11" s="342"/>
      <c r="D11" s="343"/>
      <c r="E11" s="343"/>
      <c r="F11" s="343"/>
      <c r="G11" s="343"/>
      <c r="H11" s="343"/>
      <c r="I11" s="343"/>
      <c r="J11" s="343"/>
      <c r="K11" s="343"/>
      <c r="L11" s="343"/>
      <c r="M11" s="343"/>
      <c r="N11" s="344"/>
      <c r="P11" s="338"/>
      <c r="Q11" s="316">
        <f>提出用請求書入力!Q11</f>
        <v>0</v>
      </c>
      <c r="R11" s="317"/>
      <c r="S11" s="317"/>
      <c r="T11" s="317"/>
      <c r="U11" s="318"/>
      <c r="V11" s="316">
        <f>提出用請求書入力!V11</f>
        <v>0</v>
      </c>
      <c r="W11" s="317"/>
      <c r="X11" s="317"/>
      <c r="Y11" s="317"/>
      <c r="Z11" s="322"/>
    </row>
    <row r="12" spans="1:26" ht="15" customHeight="1" x14ac:dyDescent="0.4">
      <c r="A12" s="170" t="s">
        <v>3</v>
      </c>
      <c r="B12" s="171"/>
      <c r="C12" s="32" t="str">
        <f>提出用請求書入力!C12</f>
        <v>当初</v>
      </c>
      <c r="D12" s="33" t="s">
        <v>8</v>
      </c>
      <c r="E12" s="33"/>
      <c r="F12" s="74" t="s">
        <v>10</v>
      </c>
      <c r="G12" s="172" t="s">
        <v>7</v>
      </c>
      <c r="H12" s="172"/>
      <c r="I12" s="172"/>
      <c r="J12" s="74" t="s">
        <v>10</v>
      </c>
      <c r="K12" s="172" t="s">
        <v>9</v>
      </c>
      <c r="L12" s="172"/>
      <c r="M12" s="172"/>
      <c r="N12" s="79" t="s">
        <v>10</v>
      </c>
      <c r="P12" s="338"/>
      <c r="Q12" s="319"/>
      <c r="R12" s="320"/>
      <c r="S12" s="320"/>
      <c r="T12" s="320"/>
      <c r="U12" s="321"/>
      <c r="V12" s="319"/>
      <c r="W12" s="320"/>
      <c r="X12" s="320"/>
      <c r="Y12" s="320"/>
      <c r="Z12" s="323"/>
    </row>
    <row r="13" spans="1:26" ht="15" customHeight="1" x14ac:dyDescent="0.4">
      <c r="A13" s="225" t="s">
        <v>4</v>
      </c>
      <c r="B13" s="226"/>
      <c r="C13" s="186">
        <f>提出用請求書入力!C13:E13</f>
        <v>0</v>
      </c>
      <c r="D13" s="186"/>
      <c r="E13" s="186"/>
      <c r="F13" s="7"/>
      <c r="G13" s="122">
        <f>提出用請求書入力!G13:I13</f>
        <v>0</v>
      </c>
      <c r="H13" s="122"/>
      <c r="I13" s="122"/>
      <c r="J13" s="8"/>
      <c r="K13" s="249">
        <f>SUM(C13,G13)</f>
        <v>0</v>
      </c>
      <c r="L13" s="249"/>
      <c r="M13" s="249"/>
      <c r="N13" s="9"/>
      <c r="P13" s="338"/>
      <c r="Q13" s="328">
        <f>提出用請求書入力!Q13</f>
        <v>0</v>
      </c>
      <c r="R13" s="329"/>
      <c r="S13" s="298" t="s">
        <v>81</v>
      </c>
      <c r="T13" s="326" t="s">
        <v>18</v>
      </c>
      <c r="U13" s="326"/>
      <c r="V13" s="302">
        <f>提出用請求書入力!V13</f>
        <v>0</v>
      </c>
      <c r="W13" s="303"/>
      <c r="X13" s="303"/>
      <c r="Y13" s="303"/>
      <c r="Z13" s="304"/>
    </row>
    <row r="14" spans="1:26" ht="15" customHeight="1" x14ac:dyDescent="0.4">
      <c r="A14" s="225" t="s">
        <v>5</v>
      </c>
      <c r="B14" s="226"/>
      <c r="C14" s="186">
        <f>ROUND(C13*F14/100,0)</f>
        <v>0</v>
      </c>
      <c r="D14" s="186"/>
      <c r="E14" s="186"/>
      <c r="F14" s="35">
        <f>提出用請求書入力!F14</f>
        <v>0</v>
      </c>
      <c r="G14" s="186">
        <f>ROUND(G13*J14/100,0)</f>
        <v>0</v>
      </c>
      <c r="H14" s="186"/>
      <c r="I14" s="186"/>
      <c r="J14" s="35">
        <f>提出用請求書入力!J14</f>
        <v>0</v>
      </c>
      <c r="K14" s="122">
        <f>ROUND(SUM(C14,G14),0)</f>
        <v>0</v>
      </c>
      <c r="L14" s="122"/>
      <c r="M14" s="122"/>
      <c r="N14" s="10"/>
      <c r="P14" s="338"/>
      <c r="Q14" s="330"/>
      <c r="R14" s="331"/>
      <c r="S14" s="299"/>
      <c r="T14" s="327"/>
      <c r="U14" s="327"/>
      <c r="V14" s="305"/>
      <c r="W14" s="305"/>
      <c r="X14" s="305"/>
      <c r="Y14" s="305"/>
      <c r="Z14" s="306"/>
    </row>
    <row r="15" spans="1:26" ht="15" customHeight="1" x14ac:dyDescent="0.4">
      <c r="A15" s="209" t="s">
        <v>6</v>
      </c>
      <c r="B15" s="210"/>
      <c r="C15" s="211">
        <f>ROUND(SUM(C13:E14),0)</f>
        <v>0</v>
      </c>
      <c r="D15" s="211"/>
      <c r="E15" s="211"/>
      <c r="F15" s="11"/>
      <c r="G15" s="211">
        <f>ROUND(SUM(G13:I14),0)</f>
        <v>0</v>
      </c>
      <c r="H15" s="211"/>
      <c r="I15" s="211"/>
      <c r="J15" s="11"/>
      <c r="K15" s="211">
        <f>ROUND(SUM(K13:M14),0)</f>
        <v>0</v>
      </c>
      <c r="L15" s="211"/>
      <c r="M15" s="211"/>
      <c r="N15" s="12"/>
      <c r="O15" s="3"/>
      <c r="P15" s="195" t="s">
        <v>82</v>
      </c>
      <c r="Q15" s="196"/>
      <c r="R15" s="378">
        <f>提出用請求書入力!R15</f>
        <v>0</v>
      </c>
      <c r="S15" s="378"/>
      <c r="T15" s="378"/>
      <c r="U15" s="378"/>
      <c r="V15" s="378"/>
      <c r="W15" s="378"/>
      <c r="X15" s="378"/>
      <c r="Y15" s="378"/>
      <c r="Z15" s="379"/>
    </row>
    <row r="16" spans="1:26" s="91" customFormat="1" ht="18" customHeight="1" x14ac:dyDescent="0.4">
      <c r="A16" s="90"/>
      <c r="B16" s="90"/>
      <c r="C16" s="92"/>
      <c r="D16" s="92"/>
      <c r="E16" s="92"/>
      <c r="F16" s="22"/>
      <c r="G16" s="92"/>
      <c r="H16" s="92"/>
      <c r="I16" s="92"/>
      <c r="J16" s="22"/>
      <c r="K16" s="92"/>
      <c r="L16" s="92"/>
      <c r="M16" s="92"/>
      <c r="N16" s="22"/>
      <c r="O16" s="3"/>
      <c r="P16" s="100" t="s">
        <v>103</v>
      </c>
      <c r="Q16" s="101"/>
      <c r="R16" s="102"/>
      <c r="S16" s="380">
        <f>提出用請求書入力!S16</f>
        <v>0</v>
      </c>
      <c r="T16" s="380"/>
      <c r="U16" s="380"/>
      <c r="V16" s="380"/>
      <c r="W16" s="380"/>
      <c r="X16" s="380"/>
      <c r="Y16" s="380"/>
      <c r="Z16" s="381"/>
    </row>
    <row r="17" spans="1:26" ht="9.9499999999999993" customHeight="1" thickBot="1" x14ac:dyDescent="0.45">
      <c r="O17" s="13"/>
      <c r="P17" s="14"/>
      <c r="Q17" s="15"/>
      <c r="R17" s="15"/>
      <c r="S17" s="15"/>
      <c r="T17" s="3"/>
      <c r="U17" s="3"/>
      <c r="V17" s="16"/>
      <c r="W17" s="16"/>
      <c r="X17" s="16"/>
      <c r="Y17" s="16"/>
      <c r="Z17" s="16"/>
    </row>
    <row r="18" spans="1:26" ht="20.100000000000001" customHeight="1" thickBot="1" x14ac:dyDescent="0.45">
      <c r="A18" s="189" t="s">
        <v>11</v>
      </c>
      <c r="B18" s="189"/>
      <c r="C18" s="189"/>
      <c r="D18" s="189"/>
      <c r="E18" s="189"/>
      <c r="F18" s="189"/>
      <c r="G18" s="191" t="s">
        <v>38</v>
      </c>
      <c r="H18" s="191"/>
      <c r="I18" s="191"/>
      <c r="J18" s="191"/>
      <c r="K18" s="406">
        <f>提出用請求書入力!K18:N18</f>
        <v>0</v>
      </c>
      <c r="L18" s="406"/>
      <c r="M18" s="406"/>
      <c r="N18" s="406"/>
      <c r="O18" s="193" t="s">
        <v>39</v>
      </c>
      <c r="P18" s="193"/>
      <c r="Q18" s="194">
        <f>提出用請求書入力!Q18</f>
        <v>0</v>
      </c>
      <c r="R18" s="194"/>
      <c r="S18" s="47"/>
      <c r="T18" s="130"/>
      <c r="U18" s="130"/>
      <c r="V18" s="407" t="str">
        <f>IF(提出用請求書入力!$V$38="●","単価契約","")</f>
        <v/>
      </c>
      <c r="W18" s="407"/>
      <c r="X18" s="407"/>
      <c r="Y18" s="407"/>
    </row>
    <row r="19" spans="1:26" ht="3" customHeight="1" thickBot="1" x14ac:dyDescent="0.45">
      <c r="A19" s="190"/>
      <c r="B19" s="190"/>
      <c r="C19" s="190"/>
      <c r="D19" s="190"/>
      <c r="E19" s="190"/>
      <c r="F19" s="190"/>
      <c r="G19" s="17"/>
      <c r="H19" s="17"/>
      <c r="I19" s="17"/>
      <c r="J19" s="17"/>
      <c r="K19" s="18"/>
      <c r="L19" s="18"/>
      <c r="M19" s="18"/>
      <c r="N19" s="18"/>
      <c r="O19" s="34"/>
      <c r="P19" s="34"/>
      <c r="Q19" s="20"/>
      <c r="R19" s="20"/>
      <c r="S19" s="47"/>
      <c r="T19" s="47"/>
      <c r="U19" s="3"/>
      <c r="V19" s="3"/>
    </row>
    <row r="20" spans="1:26" ht="20.100000000000001" customHeight="1" x14ac:dyDescent="0.4">
      <c r="A20" s="199"/>
      <c r="B20" s="200"/>
      <c r="C20" s="200"/>
      <c r="D20" s="200"/>
      <c r="E20" s="200"/>
      <c r="F20" s="200"/>
      <c r="G20" s="201" t="s">
        <v>21</v>
      </c>
      <c r="H20" s="201"/>
      <c r="I20" s="201"/>
      <c r="J20" s="201"/>
      <c r="K20" s="201" t="s">
        <v>22</v>
      </c>
      <c r="L20" s="201"/>
      <c r="M20" s="201"/>
      <c r="N20" s="201"/>
      <c r="O20" s="201" t="s">
        <v>23</v>
      </c>
      <c r="P20" s="201"/>
      <c r="Q20" s="201"/>
      <c r="R20" s="202"/>
      <c r="S20" s="203" t="s">
        <v>68</v>
      </c>
      <c r="T20" s="204"/>
      <c r="U20" s="45"/>
      <c r="V20" s="45"/>
      <c r="W20" s="45"/>
      <c r="X20" s="45"/>
      <c r="Y20" s="45"/>
      <c r="Z20" s="45"/>
    </row>
    <row r="21" spans="1:26" ht="20.100000000000001" customHeight="1" x14ac:dyDescent="0.4">
      <c r="A21" s="95" t="s">
        <v>36</v>
      </c>
      <c r="B21" s="96"/>
      <c r="C21" s="96"/>
      <c r="D21" s="96"/>
      <c r="E21" s="96"/>
      <c r="F21" s="96"/>
      <c r="G21" s="377">
        <f>提出用請求書入力!G21</f>
        <v>0</v>
      </c>
      <c r="H21" s="377"/>
      <c r="I21" s="377"/>
      <c r="J21" s="377"/>
      <c r="K21" s="122">
        <f>提出用請求書入力!K21</f>
        <v>0</v>
      </c>
      <c r="L21" s="122"/>
      <c r="M21" s="122"/>
      <c r="N21" s="122"/>
      <c r="O21" s="122">
        <f>提出用請求書入力!O21</f>
        <v>0</v>
      </c>
      <c r="P21" s="122"/>
      <c r="Q21" s="122"/>
      <c r="R21" s="188"/>
      <c r="S21" s="179" t="s">
        <v>30</v>
      </c>
      <c r="T21" s="180"/>
      <c r="U21" s="180"/>
      <c r="V21" s="180"/>
      <c r="W21" s="180"/>
      <c r="X21" s="180"/>
      <c r="Y21" s="180"/>
      <c r="Z21" s="180"/>
    </row>
    <row r="22" spans="1:26" ht="20.100000000000001" customHeight="1" x14ac:dyDescent="0.4">
      <c r="A22" s="95" t="s">
        <v>102</v>
      </c>
      <c r="B22" s="96"/>
      <c r="C22" s="96"/>
      <c r="D22" s="96"/>
      <c r="E22" s="96"/>
      <c r="F22" s="96"/>
      <c r="G22" s="175">
        <f>提出用請求書入力!G22</f>
        <v>0</v>
      </c>
      <c r="H22" s="175"/>
      <c r="I22" s="175"/>
      <c r="J22" s="175"/>
      <c r="K22" s="175">
        <f>提出用請求書入力!K22</f>
        <v>0</v>
      </c>
      <c r="L22" s="175"/>
      <c r="M22" s="175"/>
      <c r="N22" s="175"/>
      <c r="O22" s="175">
        <f>提出用請求書入力!O22</f>
        <v>0</v>
      </c>
      <c r="P22" s="175"/>
      <c r="Q22" s="175"/>
      <c r="R22" s="176"/>
      <c r="S22" s="179"/>
      <c r="T22" s="180"/>
      <c r="U22" s="180"/>
      <c r="V22" s="180"/>
      <c r="W22" s="180"/>
      <c r="X22" s="180"/>
      <c r="Y22" s="180"/>
      <c r="Z22" s="180"/>
    </row>
    <row r="23" spans="1:26" ht="20.100000000000001" customHeight="1" thickBot="1" x14ac:dyDescent="0.45">
      <c r="A23" s="124" t="s">
        <v>37</v>
      </c>
      <c r="B23" s="125"/>
      <c r="C23" s="125"/>
      <c r="D23" s="125"/>
      <c r="E23" s="125"/>
      <c r="F23" s="125"/>
      <c r="G23" s="177">
        <f>提出用請求書入力!G23</f>
        <v>0</v>
      </c>
      <c r="H23" s="177"/>
      <c r="I23" s="177"/>
      <c r="J23" s="177"/>
      <c r="K23" s="177">
        <f>提出用請求書入力!K23</f>
        <v>0</v>
      </c>
      <c r="L23" s="177"/>
      <c r="M23" s="177"/>
      <c r="N23" s="177"/>
      <c r="O23" s="177">
        <f>提出用請求書入力!O23</f>
        <v>0</v>
      </c>
      <c r="P23" s="177"/>
      <c r="Q23" s="177"/>
      <c r="R23" s="178"/>
      <c r="S23" s="179"/>
      <c r="T23" s="180"/>
      <c r="U23" s="180"/>
      <c r="V23" s="180"/>
      <c r="W23" s="180"/>
      <c r="X23" s="180"/>
      <c r="Y23" s="180"/>
      <c r="Z23" s="180"/>
    </row>
    <row r="24" spans="1:26" ht="3" customHeight="1" thickBot="1" x14ac:dyDescent="0.45">
      <c r="O24" s="3"/>
      <c r="P24" s="21"/>
      <c r="Q24" s="21"/>
      <c r="R24" s="22"/>
      <c r="S24" s="75"/>
      <c r="T24" s="75"/>
      <c r="U24" s="75"/>
      <c r="V24" s="75"/>
      <c r="W24" s="75"/>
      <c r="X24" s="75"/>
      <c r="Y24" s="75"/>
      <c r="Z24" s="75"/>
    </row>
    <row r="25" spans="1:26" ht="19.5" customHeight="1" x14ac:dyDescent="0.4">
      <c r="A25" s="183" t="s">
        <v>24</v>
      </c>
      <c r="B25" s="184"/>
      <c r="C25" s="49">
        <f>提出用請求書入力!C25</f>
        <v>0</v>
      </c>
      <c r="D25" s="23" t="s">
        <v>35</v>
      </c>
      <c r="E25" s="76">
        <f>提出用請求書入力!E25</f>
        <v>0</v>
      </c>
      <c r="F25" s="24" t="s">
        <v>34</v>
      </c>
      <c r="G25" s="148"/>
      <c r="H25" s="148"/>
      <c r="I25" s="148"/>
      <c r="J25" s="148"/>
      <c r="K25" s="405">
        <f>提出用請求書入力!K25</f>
        <v>0</v>
      </c>
      <c r="L25" s="405"/>
      <c r="M25" s="405"/>
      <c r="N25" s="405"/>
      <c r="O25" s="148"/>
      <c r="P25" s="148"/>
      <c r="Q25" s="148"/>
      <c r="R25" s="149"/>
      <c r="S25" s="173" t="s">
        <v>51</v>
      </c>
      <c r="T25" s="174"/>
      <c r="U25" s="174"/>
      <c r="V25" s="174"/>
      <c r="W25" s="174"/>
      <c r="X25" s="174"/>
      <c r="Y25" s="174"/>
      <c r="Z25" s="174"/>
    </row>
    <row r="26" spans="1:26" ht="19.5" customHeight="1" x14ac:dyDescent="0.4">
      <c r="A26" s="390" t="s">
        <v>102</v>
      </c>
      <c r="B26" s="391"/>
      <c r="C26" s="391"/>
      <c r="D26" s="391"/>
      <c r="E26" s="391"/>
      <c r="F26" s="391"/>
      <c r="G26" s="181"/>
      <c r="H26" s="181"/>
      <c r="I26" s="181"/>
      <c r="J26" s="181"/>
      <c r="K26" s="122">
        <f>提出用請求書入力!K26</f>
        <v>0</v>
      </c>
      <c r="L26" s="122"/>
      <c r="M26" s="122"/>
      <c r="N26" s="122"/>
      <c r="O26" s="181"/>
      <c r="P26" s="181"/>
      <c r="Q26" s="181"/>
      <c r="R26" s="182"/>
      <c r="S26" s="173"/>
      <c r="T26" s="174"/>
      <c r="U26" s="174"/>
      <c r="V26" s="174"/>
      <c r="W26" s="174"/>
      <c r="X26" s="174"/>
      <c r="Y26" s="174"/>
      <c r="Z26" s="174"/>
    </row>
    <row r="27" spans="1:26" ht="19.5" customHeight="1" thickBot="1" x14ac:dyDescent="0.45">
      <c r="A27" s="124" t="s">
        <v>37</v>
      </c>
      <c r="B27" s="125"/>
      <c r="C27" s="125"/>
      <c r="D27" s="125"/>
      <c r="E27" s="125"/>
      <c r="F27" s="125"/>
      <c r="G27" s="168">
        <f>SUM(G25:J26)</f>
        <v>0</v>
      </c>
      <c r="H27" s="168"/>
      <c r="I27" s="168"/>
      <c r="J27" s="168"/>
      <c r="K27" s="126">
        <f>提出用請求書入力!K27</f>
        <v>0</v>
      </c>
      <c r="L27" s="126"/>
      <c r="M27" s="126"/>
      <c r="N27" s="126"/>
      <c r="O27" s="168"/>
      <c r="P27" s="168"/>
      <c r="Q27" s="168"/>
      <c r="R27" s="169"/>
      <c r="S27" s="173"/>
      <c r="T27" s="174"/>
      <c r="U27" s="174"/>
      <c r="V27" s="174"/>
      <c r="W27" s="174"/>
      <c r="X27" s="174"/>
      <c r="Y27" s="174"/>
      <c r="Z27" s="174"/>
    </row>
    <row r="28" spans="1:26" ht="5.25" customHeight="1" thickBot="1" x14ac:dyDescent="0.45">
      <c r="A28" s="25"/>
      <c r="B28" s="25"/>
      <c r="C28" s="25"/>
      <c r="D28" s="25"/>
      <c r="E28" s="25"/>
      <c r="F28" s="25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97" t="s">
        <v>31</v>
      </c>
      <c r="T28" s="97"/>
      <c r="U28" s="97"/>
      <c r="V28" s="97"/>
      <c r="W28" s="97"/>
      <c r="X28" s="97"/>
      <c r="Y28" s="97"/>
      <c r="Z28" s="97"/>
    </row>
    <row r="29" spans="1:26" ht="20.100000000000001" customHeight="1" x14ac:dyDescent="0.4">
      <c r="A29" s="98" t="s">
        <v>42</v>
      </c>
      <c r="B29" s="99"/>
      <c r="C29" s="99"/>
      <c r="D29" s="99"/>
      <c r="E29" s="99"/>
      <c r="F29" s="99"/>
      <c r="G29" s="148"/>
      <c r="H29" s="148"/>
      <c r="I29" s="148"/>
      <c r="J29" s="148"/>
      <c r="K29" s="405">
        <f>提出用請求書入力!K29</f>
        <v>0</v>
      </c>
      <c r="L29" s="405"/>
      <c r="M29" s="405"/>
      <c r="N29" s="405"/>
      <c r="O29" s="148"/>
      <c r="P29" s="148"/>
      <c r="Q29" s="148"/>
      <c r="R29" s="149"/>
      <c r="S29" s="97"/>
      <c r="T29" s="97"/>
      <c r="U29" s="97"/>
      <c r="V29" s="97"/>
      <c r="W29" s="97"/>
      <c r="X29" s="97"/>
      <c r="Y29" s="97"/>
      <c r="Z29" s="97"/>
    </row>
    <row r="30" spans="1:26" ht="20.100000000000001" customHeight="1" x14ac:dyDescent="0.4">
      <c r="A30" s="390" t="s">
        <v>102</v>
      </c>
      <c r="B30" s="391"/>
      <c r="C30" s="391"/>
      <c r="D30" s="391"/>
      <c r="E30" s="391"/>
      <c r="F30" s="391"/>
      <c r="G30" s="181"/>
      <c r="H30" s="181"/>
      <c r="I30" s="181"/>
      <c r="J30" s="181"/>
      <c r="K30" s="122">
        <f>提出用請求書入力!K30</f>
        <v>0</v>
      </c>
      <c r="L30" s="122"/>
      <c r="M30" s="122"/>
      <c r="N30" s="122"/>
      <c r="O30" s="181"/>
      <c r="P30" s="181"/>
      <c r="Q30" s="181"/>
      <c r="R30" s="182"/>
      <c r="S30" s="97"/>
      <c r="T30" s="97"/>
      <c r="U30" s="97"/>
      <c r="V30" s="97"/>
      <c r="W30" s="97"/>
      <c r="X30" s="97"/>
      <c r="Y30" s="97"/>
      <c r="Z30" s="97"/>
    </row>
    <row r="31" spans="1:26" ht="20.100000000000001" customHeight="1" thickBot="1" x14ac:dyDescent="0.45">
      <c r="A31" s="124" t="s">
        <v>40</v>
      </c>
      <c r="B31" s="125"/>
      <c r="C31" s="125"/>
      <c r="D31" s="125"/>
      <c r="E31" s="125"/>
      <c r="F31" s="125"/>
      <c r="G31" s="128"/>
      <c r="H31" s="128"/>
      <c r="I31" s="128"/>
      <c r="J31" s="128"/>
      <c r="K31" s="126">
        <f>提出用請求書入力!K31</f>
        <v>0</v>
      </c>
      <c r="L31" s="126"/>
      <c r="M31" s="126"/>
      <c r="N31" s="126"/>
      <c r="O31" s="128"/>
      <c r="P31" s="128"/>
      <c r="Q31" s="128"/>
      <c r="R31" s="129"/>
      <c r="S31" s="97" t="s">
        <v>32</v>
      </c>
      <c r="T31" s="97"/>
      <c r="U31" s="97"/>
      <c r="V31" s="97"/>
      <c r="W31" s="97"/>
      <c r="X31" s="97"/>
      <c r="Y31" s="97"/>
      <c r="Z31" s="97"/>
    </row>
    <row r="32" spans="1:26" ht="7.5" customHeight="1" thickBot="1" x14ac:dyDescent="0.45">
      <c r="S32" s="97"/>
      <c r="T32" s="97"/>
      <c r="U32" s="97"/>
      <c r="V32" s="97"/>
      <c r="W32" s="97"/>
      <c r="X32" s="97"/>
      <c r="Y32" s="97"/>
      <c r="Z32" s="97"/>
    </row>
    <row r="33" spans="1:26" ht="20.100000000000001" customHeight="1" x14ac:dyDescent="0.4">
      <c r="A33" s="98" t="s">
        <v>26</v>
      </c>
      <c r="B33" s="99"/>
      <c r="C33" s="99"/>
      <c r="D33" s="99"/>
      <c r="E33" s="99"/>
      <c r="F33" s="99"/>
      <c r="G33" s="388">
        <f>提出用請求書入力!G33</f>
        <v>0</v>
      </c>
      <c r="H33" s="388"/>
      <c r="I33" s="388"/>
      <c r="J33" s="389"/>
      <c r="K33" s="27"/>
      <c r="L33" s="27"/>
      <c r="M33" s="27"/>
      <c r="N33" s="27"/>
      <c r="O33" s="28"/>
      <c r="P33" s="29"/>
      <c r="Q33" s="29"/>
      <c r="R33" s="29"/>
      <c r="S33" s="97"/>
      <c r="T33" s="97"/>
      <c r="U33" s="97"/>
      <c r="V33" s="97"/>
      <c r="W33" s="97"/>
      <c r="X33" s="97"/>
      <c r="Y33" s="97"/>
      <c r="Z33" s="97"/>
    </row>
    <row r="34" spans="1:26" ht="20.100000000000001" customHeight="1" x14ac:dyDescent="0.4">
      <c r="A34" s="390" t="s">
        <v>102</v>
      </c>
      <c r="B34" s="391"/>
      <c r="C34" s="391"/>
      <c r="D34" s="391"/>
      <c r="E34" s="391"/>
      <c r="F34" s="391"/>
      <c r="G34" s="122">
        <f>提出用請求書入力!G34</f>
        <v>0</v>
      </c>
      <c r="H34" s="122"/>
      <c r="I34" s="122"/>
      <c r="J34" s="188"/>
      <c r="K34" s="27"/>
      <c r="L34" s="86"/>
      <c r="M34" s="86"/>
      <c r="N34" s="86"/>
      <c r="O34" s="87"/>
      <c r="P34" s="29"/>
      <c r="Q34" s="29"/>
      <c r="R34" s="29"/>
      <c r="S34" s="97"/>
      <c r="T34" s="97"/>
      <c r="U34" s="97"/>
      <c r="V34" s="97"/>
      <c r="W34" s="97"/>
      <c r="X34" s="97"/>
      <c r="Y34" s="97"/>
      <c r="Z34" s="97"/>
    </row>
    <row r="35" spans="1:26" ht="19.5" customHeight="1" thickBot="1" x14ac:dyDescent="0.45">
      <c r="A35" s="124" t="s">
        <v>29</v>
      </c>
      <c r="B35" s="125"/>
      <c r="C35" s="125"/>
      <c r="D35" s="125"/>
      <c r="E35" s="125"/>
      <c r="F35" s="125"/>
      <c r="G35" s="126">
        <f>提出用請求書入力!G35</f>
        <v>0</v>
      </c>
      <c r="H35" s="126"/>
      <c r="I35" s="126"/>
      <c r="J35" s="392"/>
      <c r="K35" s="27"/>
      <c r="L35" s="27"/>
      <c r="M35" s="27"/>
      <c r="N35" s="27"/>
      <c r="O35" s="28"/>
      <c r="P35" s="29"/>
      <c r="Q35" s="29"/>
      <c r="R35" s="29"/>
      <c r="V35" s="393" t="s">
        <v>89</v>
      </c>
      <c r="W35" s="394"/>
      <c r="X35" s="394" t="s">
        <v>90</v>
      </c>
      <c r="Y35" s="395"/>
    </row>
    <row r="36" spans="1:26" ht="12" customHeight="1" thickBot="1" x14ac:dyDescent="0.45">
      <c r="V36" s="382" t="s">
        <v>33</v>
      </c>
      <c r="W36" s="383"/>
      <c r="X36" s="383" t="s">
        <v>33</v>
      </c>
      <c r="Y36" s="386"/>
    </row>
    <row r="37" spans="1:26" ht="20.100000000000001" customHeight="1" x14ac:dyDescent="0.4">
      <c r="A37" s="158" t="s">
        <v>84</v>
      </c>
      <c r="B37" s="159"/>
      <c r="C37" s="159"/>
      <c r="D37" s="396"/>
      <c r="E37" s="399"/>
      <c r="F37" s="153"/>
      <c r="G37" s="408">
        <f>提出用請求書入力!G37</f>
        <v>0</v>
      </c>
      <c r="H37" s="408"/>
      <c r="I37" s="408"/>
      <c r="J37" s="409"/>
      <c r="K37" s="63"/>
      <c r="L37" s="132" t="s">
        <v>87</v>
      </c>
      <c r="M37" s="135" t="str">
        <f>提出用請求書入力!M37</f>
        <v>0</v>
      </c>
      <c r="N37" s="136"/>
      <c r="O37" s="136"/>
      <c r="P37" s="136"/>
      <c r="Q37" s="136"/>
      <c r="R37" s="137"/>
      <c r="V37" s="382"/>
      <c r="W37" s="383"/>
      <c r="X37" s="383"/>
      <c r="Y37" s="386"/>
    </row>
    <row r="38" spans="1:26" ht="20.100000000000001" customHeight="1" x14ac:dyDescent="0.4">
      <c r="A38" s="160"/>
      <c r="B38" s="161"/>
      <c r="C38" s="161"/>
      <c r="D38" s="397"/>
      <c r="E38" s="400" t="s">
        <v>104</v>
      </c>
      <c r="F38" s="401"/>
      <c r="G38" s="410">
        <f>提出用請求書入力!G38</f>
        <v>0</v>
      </c>
      <c r="H38" s="410"/>
      <c r="I38" s="410"/>
      <c r="J38" s="411"/>
      <c r="K38" s="63"/>
      <c r="L38" s="133"/>
      <c r="M38" s="307" t="s">
        <v>104</v>
      </c>
      <c r="N38" s="308"/>
      <c r="O38" s="309" t="str">
        <f>提出用請求書入力!M38</f>
        <v>0</v>
      </c>
      <c r="P38" s="309"/>
      <c r="Q38" s="309"/>
      <c r="R38" s="310"/>
      <c r="V38" s="384"/>
      <c r="W38" s="385"/>
      <c r="X38" s="385"/>
      <c r="Y38" s="387"/>
    </row>
    <row r="39" spans="1:26" ht="20.100000000000001" customHeight="1" thickBot="1" x14ac:dyDescent="0.45">
      <c r="A39" s="162"/>
      <c r="B39" s="163"/>
      <c r="C39" s="163"/>
      <c r="D39" s="398"/>
      <c r="E39" s="402"/>
      <c r="F39" s="155"/>
      <c r="G39" s="156">
        <f>提出用請求書入力!G39</f>
        <v>0</v>
      </c>
      <c r="H39" s="156"/>
      <c r="I39" s="156"/>
      <c r="J39" s="157"/>
      <c r="L39" s="134"/>
      <c r="M39" s="141" t="str">
        <f>提出用請求書入力!M39</f>
        <v>0</v>
      </c>
      <c r="N39" s="142"/>
      <c r="O39" s="142"/>
      <c r="P39" s="142"/>
      <c r="Q39" s="142"/>
      <c r="R39" s="143"/>
      <c r="W39" s="85" t="str">
        <f>提出用請求書入力!X39</f>
        <v>R05.01.01改定</v>
      </c>
    </row>
    <row r="40" spans="1:26" ht="20.100000000000001" customHeight="1" x14ac:dyDescent="0.4"/>
    <row r="44" spans="1:26" ht="15" customHeight="1" x14ac:dyDescent="0.4">
      <c r="D44" s="3"/>
    </row>
    <row r="45" spans="1:26" ht="15" customHeight="1" x14ac:dyDescent="0.4">
      <c r="D45" s="3"/>
    </row>
    <row r="46" spans="1:26" ht="15" customHeight="1" x14ac:dyDescent="0.4">
      <c r="D46" s="3"/>
    </row>
  </sheetData>
  <sheetProtection password="DDD5" sheet="1" selectLockedCells="1"/>
  <mergeCells count="137">
    <mergeCell ref="A1:M2"/>
    <mergeCell ref="A3:F4"/>
    <mergeCell ref="G3:H3"/>
    <mergeCell ref="I3:J3"/>
    <mergeCell ref="K3:L3"/>
    <mergeCell ref="M3:N3"/>
    <mergeCell ref="P3:R3"/>
    <mergeCell ref="S3:Z3"/>
    <mergeCell ref="P2:R2"/>
    <mergeCell ref="S2:Z2"/>
    <mergeCell ref="U1:Z1"/>
    <mergeCell ref="P4:R7"/>
    <mergeCell ref="S4:Z6"/>
    <mergeCell ref="A5:F5"/>
    <mergeCell ref="G5:I5"/>
    <mergeCell ref="Q11:U12"/>
    <mergeCell ref="V11:Z12"/>
    <mergeCell ref="A6:C6"/>
    <mergeCell ref="D6:F6"/>
    <mergeCell ref="A7:C7"/>
    <mergeCell ref="D7:F7"/>
    <mergeCell ref="P8:R8"/>
    <mergeCell ref="P10:P14"/>
    <mergeCell ref="Q10:U10"/>
    <mergeCell ref="A12:B12"/>
    <mergeCell ref="G12:I12"/>
    <mergeCell ref="V10:Z10"/>
    <mergeCell ref="I7:J7"/>
    <mergeCell ref="A8:N8"/>
    <mergeCell ref="A10:B11"/>
    <mergeCell ref="C10:N11"/>
    <mergeCell ref="K12:M12"/>
    <mergeCell ref="K6:L6"/>
    <mergeCell ref="M6:N6"/>
    <mergeCell ref="P9:R9"/>
    <mergeCell ref="S9:Z9"/>
    <mergeCell ref="A9:B9"/>
    <mergeCell ref="C9:G9"/>
    <mergeCell ref="H9:I9"/>
    <mergeCell ref="J9:N9"/>
    <mergeCell ref="S8:Z8"/>
    <mergeCell ref="S7:Z7"/>
    <mergeCell ref="G6:J6"/>
    <mergeCell ref="Q18:R18"/>
    <mergeCell ref="T18:U18"/>
    <mergeCell ref="A13:B13"/>
    <mergeCell ref="C13:E13"/>
    <mergeCell ref="G13:I13"/>
    <mergeCell ref="K13:M13"/>
    <mergeCell ref="A15:B15"/>
    <mergeCell ref="C15:E15"/>
    <mergeCell ref="G15:I15"/>
    <mergeCell ref="K15:M15"/>
    <mergeCell ref="A14:B14"/>
    <mergeCell ref="C14:E14"/>
    <mergeCell ref="G14:I14"/>
    <mergeCell ref="K14:M14"/>
    <mergeCell ref="S13:S14"/>
    <mergeCell ref="T13:U14"/>
    <mergeCell ref="Q13:R14"/>
    <mergeCell ref="P16:R16"/>
    <mergeCell ref="S16:Z16"/>
    <mergeCell ref="P15:Q15"/>
    <mergeCell ref="R15:Z15"/>
    <mergeCell ref="V13:Z14"/>
    <mergeCell ref="S31:Z34"/>
    <mergeCell ref="A33:F33"/>
    <mergeCell ref="G33:J33"/>
    <mergeCell ref="A34:F34"/>
    <mergeCell ref="G34:J34"/>
    <mergeCell ref="A35:F35"/>
    <mergeCell ref="G35:J35"/>
    <mergeCell ref="V35:W35"/>
    <mergeCell ref="X35:Y35"/>
    <mergeCell ref="G31:J31"/>
    <mergeCell ref="K31:N31"/>
    <mergeCell ref="O31:R31"/>
    <mergeCell ref="A27:F27"/>
    <mergeCell ref="G27:J27"/>
    <mergeCell ref="O27:R27"/>
    <mergeCell ref="A29:F29"/>
    <mergeCell ref="G29:J29"/>
    <mergeCell ref="K29:N29"/>
    <mergeCell ref="O29:R29"/>
    <mergeCell ref="A23:F23"/>
    <mergeCell ref="V18:Y18"/>
    <mergeCell ref="S20:T20"/>
    <mergeCell ref="S21:Z23"/>
    <mergeCell ref="S25:Z27"/>
    <mergeCell ref="S28:Z30"/>
    <mergeCell ref="A30:F30"/>
    <mergeCell ref="K26:N26"/>
    <mergeCell ref="O26:R26"/>
    <mergeCell ref="A22:F22"/>
    <mergeCell ref="G22:J22"/>
    <mergeCell ref="K22:N22"/>
    <mergeCell ref="O22:R22"/>
    <mergeCell ref="A18:F19"/>
    <mergeCell ref="G18:J18"/>
    <mergeCell ref="K18:N18"/>
    <mergeCell ref="O18:P18"/>
    <mergeCell ref="A37:D39"/>
    <mergeCell ref="E37:F37"/>
    <mergeCell ref="G37:J37"/>
    <mergeCell ref="E38:F38"/>
    <mergeCell ref="G38:J38"/>
    <mergeCell ref="E39:F39"/>
    <mergeCell ref="G39:J39"/>
    <mergeCell ref="L37:L39"/>
    <mergeCell ref="M37:R37"/>
    <mergeCell ref="M39:R39"/>
    <mergeCell ref="M38:N38"/>
    <mergeCell ref="O38:R38"/>
    <mergeCell ref="V36:W38"/>
    <mergeCell ref="K27:N27"/>
    <mergeCell ref="G30:J30"/>
    <mergeCell ref="K30:N30"/>
    <mergeCell ref="O30:R30"/>
    <mergeCell ref="A31:F31"/>
    <mergeCell ref="X36:Y38"/>
    <mergeCell ref="O20:R20"/>
    <mergeCell ref="A21:F21"/>
    <mergeCell ref="G21:J21"/>
    <mergeCell ref="K21:N21"/>
    <mergeCell ref="O21:R21"/>
    <mergeCell ref="G23:J23"/>
    <mergeCell ref="K23:N23"/>
    <mergeCell ref="O23:R23"/>
    <mergeCell ref="A20:F20"/>
    <mergeCell ref="G20:J20"/>
    <mergeCell ref="K20:N20"/>
    <mergeCell ref="A25:B25"/>
    <mergeCell ref="G25:J25"/>
    <mergeCell ref="K25:N25"/>
    <mergeCell ref="O25:R25"/>
    <mergeCell ref="A26:F26"/>
    <mergeCell ref="G26:J26"/>
  </mergeCells>
  <phoneticPr fontId="2"/>
  <dataValidations count="3">
    <dataValidation imeMode="halfAlpha" allowBlank="1" showInputMessage="1" showErrorMessage="1" sqref="H7 A7:F7 S2:Z2 V8:V10 V13:Z14 W8:Z9 S8:U9 M6:N6"/>
    <dataValidation imeMode="halfKatakana" allowBlank="1" showInputMessage="1" showErrorMessage="1" sqref="T15:Z15 R15 S15:S16 P15:P16"/>
    <dataValidation type="list" allowBlank="1" showInputMessage="1" showErrorMessage="1" sqref="F13 J13 O17 N13">
      <formula1>$D$44:$D$46</formula1>
    </dataValidation>
  </dataValidations>
  <printOptions horizontalCentered="1"/>
  <pageMargins left="0.39370078740157483" right="0.39370078740157483" top="0.19685039370078741" bottom="0.19685039370078741" header="0.31496062992125984" footer="0.31496062992125984"/>
  <pageSetup paperSize="9" scale="9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AA46"/>
  <sheetViews>
    <sheetView showGridLines="0" showZeros="0" zoomScale="90" zoomScaleNormal="90" workbookViewId="0">
      <selection activeCell="S16" sqref="S16:Z16"/>
    </sheetView>
  </sheetViews>
  <sheetFormatPr defaultRowHeight="15" customHeight="1" x14ac:dyDescent="0.4"/>
  <cols>
    <col min="1" max="39" width="4.625" style="80" customWidth="1"/>
    <col min="40" max="16384" width="9" style="80"/>
  </cols>
  <sheetData>
    <row r="1" spans="1:27" ht="20.100000000000001" customHeight="1" x14ac:dyDescent="0.4">
      <c r="A1" s="250" t="s">
        <v>20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U1" s="256" t="s">
        <v>53</v>
      </c>
      <c r="V1" s="256"/>
      <c r="W1" s="256"/>
      <c r="X1" s="256"/>
      <c r="Y1" s="256"/>
      <c r="Z1" s="256"/>
      <c r="AA1" s="78"/>
    </row>
    <row r="2" spans="1:27" ht="15" customHeight="1" x14ac:dyDescent="0.4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77"/>
      <c r="P2" s="351" t="s">
        <v>13</v>
      </c>
      <c r="Q2" s="352"/>
      <c r="R2" s="353"/>
      <c r="S2" s="354">
        <f>提出用請求書入力!S2</f>
        <v>0</v>
      </c>
      <c r="T2" s="355"/>
      <c r="U2" s="355"/>
      <c r="V2" s="355"/>
      <c r="W2" s="355"/>
      <c r="X2" s="355"/>
      <c r="Y2" s="355"/>
      <c r="Z2" s="356"/>
    </row>
    <row r="3" spans="1:27" ht="15" customHeight="1" x14ac:dyDescent="0.4">
      <c r="A3" s="251" t="s">
        <v>41</v>
      </c>
      <c r="B3" s="251"/>
      <c r="C3" s="251"/>
      <c r="D3" s="251"/>
      <c r="E3" s="251"/>
      <c r="F3" s="251"/>
      <c r="G3" s="345" t="s">
        <v>43</v>
      </c>
      <c r="H3" s="345"/>
      <c r="I3" s="346">
        <f>提出用請求書入力!I3</f>
        <v>5</v>
      </c>
      <c r="J3" s="346"/>
      <c r="K3" s="347">
        <f>提出用請求書入力!K3</f>
        <v>1</v>
      </c>
      <c r="L3" s="347"/>
      <c r="M3" s="348">
        <f>提出用請求書入力!M3</f>
        <v>31</v>
      </c>
      <c r="N3" s="348"/>
      <c r="P3" s="314" t="s">
        <v>14</v>
      </c>
      <c r="Q3" s="315"/>
      <c r="R3" s="315"/>
      <c r="S3" s="349">
        <f>提出用請求書入力!S3</f>
        <v>0</v>
      </c>
      <c r="T3" s="349"/>
      <c r="U3" s="349"/>
      <c r="V3" s="349"/>
      <c r="W3" s="349"/>
      <c r="X3" s="349"/>
      <c r="Y3" s="349"/>
      <c r="Z3" s="350"/>
    </row>
    <row r="4" spans="1:27" ht="15" customHeight="1" x14ac:dyDescent="0.4">
      <c r="A4" s="251"/>
      <c r="B4" s="251"/>
      <c r="C4" s="251"/>
      <c r="D4" s="251"/>
      <c r="E4" s="251"/>
      <c r="F4" s="251"/>
      <c r="P4" s="357" t="s">
        <v>15</v>
      </c>
      <c r="Q4" s="358"/>
      <c r="R4" s="359"/>
      <c r="S4" s="366">
        <f>提出用請求書入力!S4</f>
        <v>0</v>
      </c>
      <c r="T4" s="367"/>
      <c r="U4" s="367"/>
      <c r="V4" s="367"/>
      <c r="W4" s="367"/>
      <c r="X4" s="367"/>
      <c r="Y4" s="367"/>
      <c r="Z4" s="368"/>
    </row>
    <row r="5" spans="1:27" ht="15" customHeight="1" x14ac:dyDescent="0.4">
      <c r="A5" s="213" t="s">
        <v>12</v>
      </c>
      <c r="B5" s="213"/>
      <c r="C5" s="213"/>
      <c r="D5" s="213"/>
      <c r="E5" s="213"/>
      <c r="F5" s="213"/>
      <c r="G5" s="214">
        <f>K3</f>
        <v>1</v>
      </c>
      <c r="H5" s="214"/>
      <c r="I5" s="214"/>
      <c r="K5" s="41" t="s">
        <v>65</v>
      </c>
      <c r="L5" s="43">
        <f>提出用請求書入力!L5</f>
        <v>1</v>
      </c>
      <c r="M5" s="42" t="s">
        <v>66</v>
      </c>
      <c r="P5" s="360"/>
      <c r="Q5" s="361"/>
      <c r="R5" s="362"/>
      <c r="S5" s="369"/>
      <c r="T5" s="370"/>
      <c r="U5" s="370"/>
      <c r="V5" s="370"/>
      <c r="W5" s="370"/>
      <c r="X5" s="370"/>
      <c r="Y5" s="370"/>
      <c r="Z5" s="371"/>
    </row>
    <row r="6" spans="1:27" ht="15" customHeight="1" x14ac:dyDescent="0.4">
      <c r="A6" s="212" t="s">
        <v>0</v>
      </c>
      <c r="B6" s="172"/>
      <c r="C6" s="172"/>
      <c r="D6" s="172" t="s">
        <v>1</v>
      </c>
      <c r="E6" s="172"/>
      <c r="F6" s="172"/>
      <c r="G6" s="227" t="s">
        <v>27</v>
      </c>
      <c r="H6" s="228"/>
      <c r="I6" s="228"/>
      <c r="J6" s="229"/>
      <c r="K6" s="227" t="s">
        <v>95</v>
      </c>
      <c r="L6" s="229"/>
      <c r="M6" s="403">
        <f>提出用請求書入力!M6</f>
        <v>0</v>
      </c>
      <c r="N6" s="404"/>
      <c r="P6" s="360"/>
      <c r="Q6" s="361"/>
      <c r="R6" s="362"/>
      <c r="S6" s="372"/>
      <c r="T6" s="373"/>
      <c r="U6" s="373"/>
      <c r="V6" s="373"/>
      <c r="W6" s="373"/>
      <c r="X6" s="373"/>
      <c r="Y6" s="373"/>
      <c r="Z6" s="374"/>
    </row>
    <row r="7" spans="1:27" ht="15" customHeight="1" x14ac:dyDescent="0.4">
      <c r="A7" s="332">
        <f>提出用請求書入力!A7</f>
        <v>0</v>
      </c>
      <c r="B7" s="333"/>
      <c r="C7" s="333"/>
      <c r="D7" s="327">
        <f>提出用請求書入力!D7</f>
        <v>0</v>
      </c>
      <c r="E7" s="327"/>
      <c r="F7" s="327"/>
      <c r="G7" s="81" t="s">
        <v>28</v>
      </c>
      <c r="H7" s="55">
        <f>提出用請求書入力!H7</f>
        <v>0</v>
      </c>
      <c r="I7" s="334" t="str">
        <f>提出用請求書入力!I7</f>
        <v>手形･でんさい</v>
      </c>
      <c r="J7" s="335"/>
      <c r="K7" s="55">
        <f>提出用請求書入力!K7</f>
        <v>100</v>
      </c>
      <c r="L7" s="81" t="s">
        <v>74</v>
      </c>
      <c r="M7" s="54">
        <f>提出用請求書入力!M7</f>
        <v>0</v>
      </c>
      <c r="N7" s="51" t="s">
        <v>71</v>
      </c>
      <c r="P7" s="363"/>
      <c r="Q7" s="364"/>
      <c r="R7" s="365"/>
      <c r="S7" s="375">
        <f>提出用請求書入力!S7</f>
        <v>0</v>
      </c>
      <c r="T7" s="375"/>
      <c r="U7" s="375"/>
      <c r="V7" s="375"/>
      <c r="W7" s="375"/>
      <c r="X7" s="375"/>
      <c r="Y7" s="375"/>
      <c r="Z7" s="376"/>
    </row>
    <row r="8" spans="1:27" ht="15" customHeight="1" x14ac:dyDescent="0.4">
      <c r="A8" s="108" t="str">
        <f>提出用請求書入力!A8</f>
        <v>毎月末日締切出来高の90％相当額以上を翌月20日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336"/>
      <c r="P8" s="314" t="s">
        <v>16</v>
      </c>
      <c r="Q8" s="315"/>
      <c r="R8" s="315"/>
      <c r="S8" s="324">
        <f>提出用請求書入力!S8</f>
        <v>0</v>
      </c>
      <c r="T8" s="324"/>
      <c r="U8" s="324"/>
      <c r="V8" s="324"/>
      <c r="W8" s="324"/>
      <c r="X8" s="324"/>
      <c r="Y8" s="324"/>
      <c r="Z8" s="325"/>
    </row>
    <row r="9" spans="1:27" ht="15" customHeight="1" x14ac:dyDescent="0.4">
      <c r="A9" s="108" t="s">
        <v>91</v>
      </c>
      <c r="B9" s="109"/>
      <c r="C9" s="311">
        <f>提出用請求書入力!$C$9</f>
        <v>0</v>
      </c>
      <c r="D9" s="312"/>
      <c r="E9" s="312"/>
      <c r="F9" s="312"/>
      <c r="G9" s="312"/>
      <c r="H9" s="113" t="s">
        <v>92</v>
      </c>
      <c r="I9" s="113"/>
      <c r="J9" s="312">
        <f>提出用請求書入力!$J$9</f>
        <v>0</v>
      </c>
      <c r="K9" s="312"/>
      <c r="L9" s="312"/>
      <c r="M9" s="312"/>
      <c r="N9" s="313"/>
      <c r="P9" s="314" t="s">
        <v>19</v>
      </c>
      <c r="Q9" s="315"/>
      <c r="R9" s="315"/>
      <c r="S9" s="324">
        <f>提出用請求書入力!S9</f>
        <v>0</v>
      </c>
      <c r="T9" s="324"/>
      <c r="U9" s="324"/>
      <c r="V9" s="324"/>
      <c r="W9" s="324"/>
      <c r="X9" s="324"/>
      <c r="Y9" s="324"/>
      <c r="Z9" s="325"/>
    </row>
    <row r="10" spans="1:27" ht="15" customHeight="1" x14ac:dyDescent="0.4">
      <c r="A10" s="234" t="s">
        <v>2</v>
      </c>
      <c r="B10" s="235"/>
      <c r="C10" s="339">
        <f>提出用請求書入力!C10</f>
        <v>0</v>
      </c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1"/>
      <c r="P10" s="337" t="s">
        <v>17</v>
      </c>
      <c r="Q10" s="282" t="s">
        <v>78</v>
      </c>
      <c r="R10" s="283"/>
      <c r="S10" s="283"/>
      <c r="T10" s="283"/>
      <c r="U10" s="284"/>
      <c r="V10" s="282" t="s">
        <v>79</v>
      </c>
      <c r="W10" s="283"/>
      <c r="X10" s="283"/>
      <c r="Y10" s="283"/>
      <c r="Z10" s="285"/>
    </row>
    <row r="11" spans="1:27" ht="15" customHeight="1" x14ac:dyDescent="0.4">
      <c r="A11" s="236"/>
      <c r="B11" s="237"/>
      <c r="C11" s="342"/>
      <c r="D11" s="343"/>
      <c r="E11" s="343"/>
      <c r="F11" s="343"/>
      <c r="G11" s="343"/>
      <c r="H11" s="343"/>
      <c r="I11" s="343"/>
      <c r="J11" s="343"/>
      <c r="K11" s="343"/>
      <c r="L11" s="343"/>
      <c r="M11" s="343"/>
      <c r="N11" s="344"/>
      <c r="P11" s="338"/>
      <c r="Q11" s="316">
        <f>提出用請求書入力!Q11</f>
        <v>0</v>
      </c>
      <c r="R11" s="317"/>
      <c r="S11" s="317"/>
      <c r="T11" s="317"/>
      <c r="U11" s="318"/>
      <c r="V11" s="316">
        <f>提出用請求書入力!V11</f>
        <v>0</v>
      </c>
      <c r="W11" s="317"/>
      <c r="X11" s="317"/>
      <c r="Y11" s="317"/>
      <c r="Z11" s="322"/>
    </row>
    <row r="12" spans="1:27" ht="15" customHeight="1" x14ac:dyDescent="0.4">
      <c r="A12" s="170" t="s">
        <v>3</v>
      </c>
      <c r="B12" s="171"/>
      <c r="C12" s="32" t="str">
        <f>提出用請求書入力!C12</f>
        <v>当初</v>
      </c>
      <c r="D12" s="33" t="s">
        <v>8</v>
      </c>
      <c r="E12" s="33"/>
      <c r="F12" s="74" t="s">
        <v>10</v>
      </c>
      <c r="G12" s="172" t="s">
        <v>7</v>
      </c>
      <c r="H12" s="172"/>
      <c r="I12" s="172"/>
      <c r="J12" s="74" t="s">
        <v>10</v>
      </c>
      <c r="K12" s="172" t="s">
        <v>9</v>
      </c>
      <c r="L12" s="172"/>
      <c r="M12" s="172"/>
      <c r="N12" s="79" t="s">
        <v>10</v>
      </c>
      <c r="P12" s="338"/>
      <c r="Q12" s="319"/>
      <c r="R12" s="320"/>
      <c r="S12" s="320"/>
      <c r="T12" s="320"/>
      <c r="U12" s="321"/>
      <c r="V12" s="319"/>
      <c r="W12" s="320"/>
      <c r="X12" s="320"/>
      <c r="Y12" s="320"/>
      <c r="Z12" s="323"/>
    </row>
    <row r="13" spans="1:27" ht="15" customHeight="1" x14ac:dyDescent="0.4">
      <c r="A13" s="225" t="s">
        <v>4</v>
      </c>
      <c r="B13" s="226"/>
      <c r="C13" s="186">
        <f>提出用請求書入力!C13:E13</f>
        <v>0</v>
      </c>
      <c r="D13" s="186"/>
      <c r="E13" s="186"/>
      <c r="F13" s="7"/>
      <c r="G13" s="122">
        <f>提出用請求書入力!G13:I13</f>
        <v>0</v>
      </c>
      <c r="H13" s="122"/>
      <c r="I13" s="122"/>
      <c r="J13" s="8"/>
      <c r="K13" s="249">
        <f>SUM(C13,G13)</f>
        <v>0</v>
      </c>
      <c r="L13" s="249"/>
      <c r="M13" s="249"/>
      <c r="N13" s="9"/>
      <c r="P13" s="338"/>
      <c r="Q13" s="328">
        <f>提出用請求書入力!Q13</f>
        <v>0</v>
      </c>
      <c r="R13" s="329"/>
      <c r="S13" s="298" t="s">
        <v>81</v>
      </c>
      <c r="T13" s="326" t="s">
        <v>18</v>
      </c>
      <c r="U13" s="326"/>
      <c r="V13" s="302">
        <f>提出用請求書入力!V13</f>
        <v>0</v>
      </c>
      <c r="W13" s="303"/>
      <c r="X13" s="303"/>
      <c r="Y13" s="303"/>
      <c r="Z13" s="304"/>
    </row>
    <row r="14" spans="1:27" ht="15" customHeight="1" x14ac:dyDescent="0.4">
      <c r="A14" s="225" t="s">
        <v>5</v>
      </c>
      <c r="B14" s="226"/>
      <c r="C14" s="186">
        <f>ROUND(C13*F14/100,0)</f>
        <v>0</v>
      </c>
      <c r="D14" s="186"/>
      <c r="E14" s="186"/>
      <c r="F14" s="35">
        <f>提出用請求書入力!F14</f>
        <v>0</v>
      </c>
      <c r="G14" s="186">
        <f>ROUND(G13*J14/100,0)</f>
        <v>0</v>
      </c>
      <c r="H14" s="186"/>
      <c r="I14" s="186"/>
      <c r="J14" s="35">
        <f>提出用請求書入力!J14</f>
        <v>0</v>
      </c>
      <c r="K14" s="122">
        <f>ROUND(SUM(C14,G14),0)</f>
        <v>0</v>
      </c>
      <c r="L14" s="122"/>
      <c r="M14" s="122"/>
      <c r="N14" s="10"/>
      <c r="P14" s="338"/>
      <c r="Q14" s="330"/>
      <c r="R14" s="331"/>
      <c r="S14" s="299"/>
      <c r="T14" s="327"/>
      <c r="U14" s="327"/>
      <c r="V14" s="305"/>
      <c r="W14" s="305"/>
      <c r="X14" s="305"/>
      <c r="Y14" s="305"/>
      <c r="Z14" s="306"/>
    </row>
    <row r="15" spans="1:27" ht="15" customHeight="1" x14ac:dyDescent="0.4">
      <c r="A15" s="209" t="s">
        <v>6</v>
      </c>
      <c r="B15" s="210"/>
      <c r="C15" s="211">
        <f>ROUND(SUM(C13:E14),0)</f>
        <v>0</v>
      </c>
      <c r="D15" s="211"/>
      <c r="E15" s="211"/>
      <c r="F15" s="11"/>
      <c r="G15" s="211">
        <f>ROUND(SUM(G13:I14),0)</f>
        <v>0</v>
      </c>
      <c r="H15" s="211"/>
      <c r="I15" s="211"/>
      <c r="J15" s="11"/>
      <c r="K15" s="211">
        <f>ROUND(SUM(K13:M14),0)</f>
        <v>0</v>
      </c>
      <c r="L15" s="211"/>
      <c r="M15" s="211"/>
      <c r="N15" s="12"/>
      <c r="O15" s="3"/>
      <c r="P15" s="195" t="s">
        <v>82</v>
      </c>
      <c r="Q15" s="196"/>
      <c r="R15" s="378">
        <f>提出用請求書入力!R15</f>
        <v>0</v>
      </c>
      <c r="S15" s="378"/>
      <c r="T15" s="378"/>
      <c r="U15" s="378"/>
      <c r="V15" s="378"/>
      <c r="W15" s="378"/>
      <c r="X15" s="378"/>
      <c r="Y15" s="378"/>
      <c r="Z15" s="379"/>
    </row>
    <row r="16" spans="1:27" s="91" customFormat="1" ht="18" customHeight="1" x14ac:dyDescent="0.4">
      <c r="A16" s="90"/>
      <c r="B16" s="90"/>
      <c r="C16" s="92"/>
      <c r="D16" s="92"/>
      <c r="E16" s="92"/>
      <c r="F16" s="22"/>
      <c r="G16" s="92"/>
      <c r="H16" s="92"/>
      <c r="I16" s="92"/>
      <c r="J16" s="22"/>
      <c r="K16" s="92"/>
      <c r="L16" s="92"/>
      <c r="M16" s="92"/>
      <c r="N16" s="22"/>
      <c r="O16" s="3"/>
      <c r="P16" s="100" t="s">
        <v>103</v>
      </c>
      <c r="Q16" s="101"/>
      <c r="R16" s="102"/>
      <c r="S16" s="380">
        <f>提出用請求書入力!S16</f>
        <v>0</v>
      </c>
      <c r="T16" s="380"/>
      <c r="U16" s="380"/>
      <c r="V16" s="380"/>
      <c r="W16" s="380"/>
      <c r="X16" s="380"/>
      <c r="Y16" s="380"/>
      <c r="Z16" s="381"/>
    </row>
    <row r="17" spans="1:26" ht="9.9499999999999993" customHeight="1" thickBot="1" x14ac:dyDescent="0.45">
      <c r="O17" s="13"/>
      <c r="P17" s="14"/>
      <c r="Q17" s="15"/>
      <c r="R17" s="15"/>
      <c r="S17" s="15"/>
      <c r="T17" s="3"/>
      <c r="U17" s="3"/>
      <c r="V17" s="16"/>
      <c r="W17" s="16"/>
      <c r="X17" s="16"/>
      <c r="Y17" s="16"/>
      <c r="Z17" s="16"/>
    </row>
    <row r="18" spans="1:26" ht="20.100000000000001" customHeight="1" thickBot="1" x14ac:dyDescent="0.45">
      <c r="A18" s="189" t="s">
        <v>11</v>
      </c>
      <c r="B18" s="189"/>
      <c r="C18" s="189"/>
      <c r="D18" s="189"/>
      <c r="E18" s="189"/>
      <c r="F18" s="189"/>
      <c r="G18" s="191" t="s">
        <v>38</v>
      </c>
      <c r="H18" s="191"/>
      <c r="I18" s="191"/>
      <c r="J18" s="191"/>
      <c r="K18" s="406">
        <f>提出用請求書入力!K18</f>
        <v>0</v>
      </c>
      <c r="L18" s="406"/>
      <c r="M18" s="406"/>
      <c r="N18" s="406"/>
      <c r="O18" s="193" t="s">
        <v>39</v>
      </c>
      <c r="P18" s="193"/>
      <c r="Q18" s="194">
        <f>提出用請求書入力!Q18</f>
        <v>0</v>
      </c>
      <c r="R18" s="194"/>
      <c r="S18" s="47"/>
      <c r="T18" s="130"/>
      <c r="U18" s="130"/>
      <c r="V18" s="407" t="str">
        <f>IF(提出用請求書入力!$V$38="●","単価契約","")</f>
        <v/>
      </c>
      <c r="W18" s="407"/>
      <c r="X18" s="407"/>
      <c r="Y18" s="407"/>
    </row>
    <row r="19" spans="1:26" ht="3" customHeight="1" thickBot="1" x14ac:dyDescent="0.45">
      <c r="A19" s="190"/>
      <c r="B19" s="190"/>
      <c r="C19" s="190"/>
      <c r="D19" s="190"/>
      <c r="E19" s="190"/>
      <c r="F19" s="190"/>
      <c r="G19" s="17"/>
      <c r="H19" s="17"/>
      <c r="I19" s="17"/>
      <c r="J19" s="17"/>
      <c r="K19" s="18"/>
      <c r="L19" s="18"/>
      <c r="M19" s="18"/>
      <c r="N19" s="18"/>
      <c r="O19" s="34"/>
      <c r="P19" s="34"/>
      <c r="Q19" s="20"/>
      <c r="R19" s="20"/>
      <c r="S19" s="47"/>
      <c r="T19" s="47"/>
      <c r="U19" s="3"/>
      <c r="V19" s="3"/>
    </row>
    <row r="20" spans="1:26" ht="20.100000000000001" customHeight="1" x14ac:dyDescent="0.4">
      <c r="A20" s="199"/>
      <c r="B20" s="200"/>
      <c r="C20" s="200"/>
      <c r="D20" s="200"/>
      <c r="E20" s="200"/>
      <c r="F20" s="200"/>
      <c r="G20" s="201" t="s">
        <v>21</v>
      </c>
      <c r="H20" s="201"/>
      <c r="I20" s="201"/>
      <c r="J20" s="201"/>
      <c r="K20" s="201" t="s">
        <v>22</v>
      </c>
      <c r="L20" s="201"/>
      <c r="M20" s="201"/>
      <c r="N20" s="201"/>
      <c r="O20" s="201" t="s">
        <v>23</v>
      </c>
      <c r="P20" s="201"/>
      <c r="Q20" s="201"/>
      <c r="R20" s="202"/>
      <c r="S20" s="203" t="s">
        <v>68</v>
      </c>
      <c r="T20" s="204"/>
      <c r="U20" s="45"/>
      <c r="V20" s="45"/>
      <c r="W20" s="45"/>
      <c r="X20" s="45"/>
      <c r="Y20" s="45"/>
      <c r="Z20" s="45"/>
    </row>
    <row r="21" spans="1:26" ht="20.100000000000001" customHeight="1" x14ac:dyDescent="0.4">
      <c r="A21" s="95" t="s">
        <v>36</v>
      </c>
      <c r="B21" s="96"/>
      <c r="C21" s="96"/>
      <c r="D21" s="96"/>
      <c r="E21" s="96"/>
      <c r="F21" s="96"/>
      <c r="G21" s="377">
        <f>提出用請求書入力!G21</f>
        <v>0</v>
      </c>
      <c r="H21" s="377"/>
      <c r="I21" s="377"/>
      <c r="J21" s="377"/>
      <c r="K21" s="122">
        <f>提出用請求書入力!K21</f>
        <v>0</v>
      </c>
      <c r="L21" s="122"/>
      <c r="M21" s="122"/>
      <c r="N21" s="122"/>
      <c r="O21" s="122">
        <f>提出用請求書入力!O21</f>
        <v>0</v>
      </c>
      <c r="P21" s="122"/>
      <c r="Q21" s="122"/>
      <c r="R21" s="188"/>
      <c r="S21" s="179" t="s">
        <v>30</v>
      </c>
      <c r="T21" s="180"/>
      <c r="U21" s="180"/>
      <c r="V21" s="180"/>
      <c r="W21" s="180"/>
      <c r="X21" s="180"/>
      <c r="Y21" s="180"/>
      <c r="Z21" s="180"/>
    </row>
    <row r="22" spans="1:26" ht="20.100000000000001" customHeight="1" x14ac:dyDescent="0.4">
      <c r="A22" s="95" t="s">
        <v>102</v>
      </c>
      <c r="B22" s="96"/>
      <c r="C22" s="96"/>
      <c r="D22" s="96"/>
      <c r="E22" s="96"/>
      <c r="F22" s="96"/>
      <c r="G22" s="175">
        <f>提出用請求書入力!G22</f>
        <v>0</v>
      </c>
      <c r="H22" s="175"/>
      <c r="I22" s="175"/>
      <c r="J22" s="175"/>
      <c r="K22" s="175">
        <f>提出用請求書入力!K22</f>
        <v>0</v>
      </c>
      <c r="L22" s="175"/>
      <c r="M22" s="175"/>
      <c r="N22" s="175"/>
      <c r="O22" s="175">
        <f>提出用請求書入力!O22</f>
        <v>0</v>
      </c>
      <c r="P22" s="175"/>
      <c r="Q22" s="175"/>
      <c r="R22" s="176"/>
      <c r="S22" s="179"/>
      <c r="T22" s="180"/>
      <c r="U22" s="180"/>
      <c r="V22" s="180"/>
      <c r="W22" s="180"/>
      <c r="X22" s="180"/>
      <c r="Y22" s="180"/>
      <c r="Z22" s="180"/>
    </row>
    <row r="23" spans="1:26" ht="20.100000000000001" customHeight="1" thickBot="1" x14ac:dyDescent="0.45">
      <c r="A23" s="124" t="s">
        <v>37</v>
      </c>
      <c r="B23" s="125"/>
      <c r="C23" s="125"/>
      <c r="D23" s="125"/>
      <c r="E23" s="125"/>
      <c r="F23" s="125"/>
      <c r="G23" s="177">
        <f>提出用請求書入力!G23</f>
        <v>0</v>
      </c>
      <c r="H23" s="177"/>
      <c r="I23" s="177"/>
      <c r="J23" s="177"/>
      <c r="K23" s="177">
        <f>提出用請求書入力!K23</f>
        <v>0</v>
      </c>
      <c r="L23" s="177"/>
      <c r="M23" s="177"/>
      <c r="N23" s="177"/>
      <c r="O23" s="177">
        <f>提出用請求書入力!O23</f>
        <v>0</v>
      </c>
      <c r="P23" s="177"/>
      <c r="Q23" s="177"/>
      <c r="R23" s="178"/>
      <c r="S23" s="179"/>
      <c r="T23" s="180"/>
      <c r="U23" s="180"/>
      <c r="V23" s="180"/>
      <c r="W23" s="180"/>
      <c r="X23" s="180"/>
      <c r="Y23" s="180"/>
      <c r="Z23" s="180"/>
    </row>
    <row r="24" spans="1:26" ht="3" customHeight="1" thickBot="1" x14ac:dyDescent="0.45">
      <c r="O24" s="3"/>
      <c r="P24" s="21"/>
      <c r="Q24" s="21"/>
      <c r="R24" s="22"/>
      <c r="S24" s="75"/>
      <c r="T24" s="75"/>
      <c r="U24" s="75"/>
      <c r="V24" s="75"/>
      <c r="W24" s="75"/>
      <c r="X24" s="75"/>
      <c r="Y24" s="75"/>
      <c r="Z24" s="75"/>
    </row>
    <row r="25" spans="1:26" ht="19.5" customHeight="1" x14ac:dyDescent="0.4">
      <c r="A25" s="183" t="s">
        <v>24</v>
      </c>
      <c r="B25" s="184"/>
      <c r="C25" s="49">
        <f>提出用請求書入力!C25</f>
        <v>0</v>
      </c>
      <c r="D25" s="23" t="s">
        <v>35</v>
      </c>
      <c r="E25" s="76">
        <f>提出用請求書入力!E25</f>
        <v>0</v>
      </c>
      <c r="F25" s="24" t="s">
        <v>34</v>
      </c>
      <c r="G25" s="148"/>
      <c r="H25" s="148"/>
      <c r="I25" s="148"/>
      <c r="J25" s="148"/>
      <c r="K25" s="405">
        <f>提出用請求書入力!K25</f>
        <v>0</v>
      </c>
      <c r="L25" s="405"/>
      <c r="M25" s="405"/>
      <c r="N25" s="405"/>
      <c r="O25" s="148"/>
      <c r="P25" s="148"/>
      <c r="Q25" s="148"/>
      <c r="R25" s="149"/>
      <c r="S25" s="173" t="s">
        <v>51</v>
      </c>
      <c r="T25" s="174"/>
      <c r="U25" s="174"/>
      <c r="V25" s="174"/>
      <c r="W25" s="174"/>
      <c r="X25" s="174"/>
      <c r="Y25" s="174"/>
      <c r="Z25" s="174"/>
    </row>
    <row r="26" spans="1:26" ht="19.5" customHeight="1" x14ac:dyDescent="0.4">
      <c r="A26" s="390" t="s">
        <v>102</v>
      </c>
      <c r="B26" s="391"/>
      <c r="C26" s="391"/>
      <c r="D26" s="391"/>
      <c r="E26" s="391"/>
      <c r="F26" s="391"/>
      <c r="G26" s="181"/>
      <c r="H26" s="181"/>
      <c r="I26" s="181"/>
      <c r="J26" s="181"/>
      <c r="K26" s="122">
        <f>提出用請求書入力!K26</f>
        <v>0</v>
      </c>
      <c r="L26" s="122"/>
      <c r="M26" s="122"/>
      <c r="N26" s="122"/>
      <c r="O26" s="181"/>
      <c r="P26" s="181"/>
      <c r="Q26" s="181"/>
      <c r="R26" s="182"/>
      <c r="S26" s="173"/>
      <c r="T26" s="174"/>
      <c r="U26" s="174"/>
      <c r="V26" s="174"/>
      <c r="W26" s="174"/>
      <c r="X26" s="174"/>
      <c r="Y26" s="174"/>
      <c r="Z26" s="174"/>
    </row>
    <row r="27" spans="1:26" ht="19.5" customHeight="1" thickBot="1" x14ac:dyDescent="0.45">
      <c r="A27" s="124" t="s">
        <v>37</v>
      </c>
      <c r="B27" s="125"/>
      <c r="C27" s="125"/>
      <c r="D27" s="125"/>
      <c r="E27" s="125"/>
      <c r="F27" s="125"/>
      <c r="G27" s="168">
        <f>SUM(G25:J26)</f>
        <v>0</v>
      </c>
      <c r="H27" s="168"/>
      <c r="I27" s="168"/>
      <c r="J27" s="168"/>
      <c r="K27" s="126">
        <f>提出用請求書入力!K27</f>
        <v>0</v>
      </c>
      <c r="L27" s="126"/>
      <c r="M27" s="126"/>
      <c r="N27" s="126"/>
      <c r="O27" s="168"/>
      <c r="P27" s="168"/>
      <c r="Q27" s="168"/>
      <c r="R27" s="169"/>
      <c r="S27" s="173"/>
      <c r="T27" s="174"/>
      <c r="U27" s="174"/>
      <c r="V27" s="174"/>
      <c r="W27" s="174"/>
      <c r="X27" s="174"/>
      <c r="Y27" s="174"/>
      <c r="Z27" s="174"/>
    </row>
    <row r="28" spans="1:26" ht="5.25" customHeight="1" thickBot="1" x14ac:dyDescent="0.45">
      <c r="A28" s="25"/>
      <c r="B28" s="25"/>
      <c r="C28" s="25"/>
      <c r="D28" s="25"/>
      <c r="E28" s="25"/>
      <c r="F28" s="25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97" t="s">
        <v>99</v>
      </c>
      <c r="T28" s="97"/>
      <c r="U28" s="97"/>
      <c r="V28" s="97"/>
      <c r="W28" s="97"/>
      <c r="X28" s="97"/>
      <c r="Y28" s="97"/>
      <c r="Z28" s="97"/>
    </row>
    <row r="29" spans="1:26" ht="20.100000000000001" customHeight="1" x14ac:dyDescent="0.4">
      <c r="A29" s="98" t="s">
        <v>42</v>
      </c>
      <c r="B29" s="99"/>
      <c r="C29" s="99"/>
      <c r="D29" s="99"/>
      <c r="E29" s="99"/>
      <c r="F29" s="99"/>
      <c r="G29" s="148"/>
      <c r="H29" s="148"/>
      <c r="I29" s="148"/>
      <c r="J29" s="148"/>
      <c r="K29" s="405">
        <f>提出用請求書入力!K29</f>
        <v>0</v>
      </c>
      <c r="L29" s="405"/>
      <c r="M29" s="405"/>
      <c r="N29" s="405"/>
      <c r="O29" s="148"/>
      <c r="P29" s="148"/>
      <c r="Q29" s="148"/>
      <c r="R29" s="149"/>
      <c r="S29" s="97"/>
      <c r="T29" s="97"/>
      <c r="U29" s="97"/>
      <c r="V29" s="97"/>
      <c r="W29" s="97"/>
      <c r="X29" s="97"/>
      <c r="Y29" s="97"/>
      <c r="Z29" s="97"/>
    </row>
    <row r="30" spans="1:26" ht="20.100000000000001" customHeight="1" x14ac:dyDescent="0.4">
      <c r="A30" s="390" t="s">
        <v>102</v>
      </c>
      <c r="B30" s="391"/>
      <c r="C30" s="391"/>
      <c r="D30" s="391"/>
      <c r="E30" s="391"/>
      <c r="F30" s="391"/>
      <c r="G30" s="181"/>
      <c r="H30" s="181"/>
      <c r="I30" s="181"/>
      <c r="J30" s="181"/>
      <c r="K30" s="122">
        <f>提出用請求書入力!K30</f>
        <v>0</v>
      </c>
      <c r="L30" s="122"/>
      <c r="M30" s="122"/>
      <c r="N30" s="122"/>
      <c r="O30" s="181"/>
      <c r="P30" s="181"/>
      <c r="Q30" s="181"/>
      <c r="R30" s="182"/>
      <c r="S30" s="97"/>
      <c r="T30" s="97"/>
      <c r="U30" s="97"/>
      <c r="V30" s="97"/>
      <c r="W30" s="97"/>
      <c r="X30" s="97"/>
      <c r="Y30" s="97"/>
      <c r="Z30" s="97"/>
    </row>
    <row r="31" spans="1:26" ht="20.100000000000001" customHeight="1" thickBot="1" x14ac:dyDescent="0.45">
      <c r="A31" s="124" t="s">
        <v>40</v>
      </c>
      <c r="B31" s="125"/>
      <c r="C31" s="125"/>
      <c r="D31" s="125"/>
      <c r="E31" s="125"/>
      <c r="F31" s="125"/>
      <c r="G31" s="128"/>
      <c r="H31" s="128"/>
      <c r="I31" s="128"/>
      <c r="J31" s="128"/>
      <c r="K31" s="126">
        <f>提出用請求書入力!K31</f>
        <v>0</v>
      </c>
      <c r="L31" s="126"/>
      <c r="M31" s="126"/>
      <c r="N31" s="126"/>
      <c r="O31" s="128"/>
      <c r="P31" s="128"/>
      <c r="Q31" s="128"/>
      <c r="R31" s="129"/>
      <c r="S31" s="97" t="s">
        <v>32</v>
      </c>
      <c r="T31" s="97"/>
      <c r="U31" s="97"/>
      <c r="V31" s="97"/>
      <c r="W31" s="97"/>
      <c r="X31" s="97"/>
      <c r="Y31" s="97"/>
      <c r="Z31" s="97"/>
    </row>
    <row r="32" spans="1:26" ht="7.5" customHeight="1" thickBot="1" x14ac:dyDescent="0.45">
      <c r="S32" s="97"/>
      <c r="T32" s="97"/>
      <c r="U32" s="97"/>
      <c r="V32" s="97"/>
      <c r="W32" s="97"/>
      <c r="X32" s="97"/>
      <c r="Y32" s="97"/>
      <c r="Z32" s="97"/>
    </row>
    <row r="33" spans="1:27" ht="20.100000000000001" customHeight="1" x14ac:dyDescent="0.4">
      <c r="A33" s="98" t="s">
        <v>26</v>
      </c>
      <c r="B33" s="99"/>
      <c r="C33" s="99"/>
      <c r="D33" s="99"/>
      <c r="E33" s="99"/>
      <c r="F33" s="99"/>
      <c r="G33" s="388">
        <f>提出用請求書入力!G33</f>
        <v>0</v>
      </c>
      <c r="H33" s="388"/>
      <c r="I33" s="388"/>
      <c r="J33" s="389"/>
      <c r="K33" s="27"/>
      <c r="L33" s="132" t="s">
        <v>87</v>
      </c>
      <c r="M33" s="135" t="str">
        <f>提出用請求書入力!M37</f>
        <v>0</v>
      </c>
      <c r="N33" s="136"/>
      <c r="O33" s="136"/>
      <c r="P33" s="136"/>
      <c r="Q33" s="136"/>
      <c r="R33" s="137"/>
      <c r="S33" s="97"/>
      <c r="T33" s="97"/>
      <c r="U33" s="97"/>
      <c r="V33" s="97"/>
      <c r="W33" s="97"/>
      <c r="X33" s="97"/>
      <c r="Y33" s="97"/>
      <c r="Z33" s="97"/>
    </row>
    <row r="34" spans="1:27" ht="20.100000000000001" customHeight="1" thickBot="1" x14ac:dyDescent="0.45">
      <c r="A34" s="390" t="s">
        <v>102</v>
      </c>
      <c r="B34" s="391"/>
      <c r="C34" s="391"/>
      <c r="D34" s="391"/>
      <c r="E34" s="391"/>
      <c r="F34" s="391"/>
      <c r="G34" s="122">
        <f>提出用請求書入力!G34</f>
        <v>0</v>
      </c>
      <c r="H34" s="122"/>
      <c r="I34" s="122"/>
      <c r="J34" s="188"/>
      <c r="K34" s="27"/>
      <c r="L34" s="133"/>
      <c r="M34" s="419" t="s">
        <v>104</v>
      </c>
      <c r="N34" s="420"/>
      <c r="O34" s="309" t="str">
        <f>提出用請求書入力!M38</f>
        <v>0</v>
      </c>
      <c r="P34" s="309"/>
      <c r="Q34" s="309"/>
      <c r="R34" s="310"/>
      <c r="S34" s="97"/>
      <c r="T34" s="97"/>
      <c r="U34" s="97"/>
      <c r="V34" s="97"/>
      <c r="W34" s="97"/>
      <c r="X34" s="97"/>
      <c r="Y34" s="97"/>
      <c r="Z34" s="97"/>
    </row>
    <row r="35" spans="1:27" ht="19.5" customHeight="1" thickBot="1" x14ac:dyDescent="0.45">
      <c r="A35" s="124" t="s">
        <v>29</v>
      </c>
      <c r="B35" s="125"/>
      <c r="C35" s="125"/>
      <c r="D35" s="125"/>
      <c r="E35" s="125"/>
      <c r="F35" s="125"/>
      <c r="G35" s="126">
        <f>提出用請求書入力!G35</f>
        <v>0</v>
      </c>
      <c r="H35" s="126"/>
      <c r="I35" s="126"/>
      <c r="J35" s="392"/>
      <c r="K35" s="27"/>
      <c r="L35" s="134"/>
      <c r="M35" s="141" t="str">
        <f>提出用請求書入力!M39</f>
        <v>0</v>
      </c>
      <c r="N35" s="142"/>
      <c r="O35" s="142"/>
      <c r="P35" s="142"/>
      <c r="Q35" s="142"/>
      <c r="R35" s="143"/>
      <c r="S35" s="425" t="s">
        <v>96</v>
      </c>
      <c r="T35" s="426"/>
      <c r="U35" s="88" t="s">
        <v>97</v>
      </c>
      <c r="V35" s="89" t="s">
        <v>98</v>
      </c>
      <c r="W35" s="72"/>
      <c r="X35" s="72"/>
      <c r="Y35" s="97" t="str">
        <f>提出用請求書入力!X39</f>
        <v>R05.01.01改定</v>
      </c>
      <c r="Z35" s="97"/>
      <c r="AA35" s="97"/>
    </row>
    <row r="36" spans="1:27" ht="12" customHeight="1" thickBot="1" x14ac:dyDescent="0.45">
      <c r="L36" s="429" t="s">
        <v>85</v>
      </c>
      <c r="M36" s="430"/>
      <c r="N36" s="430"/>
      <c r="O36" s="430"/>
      <c r="P36" s="430"/>
      <c r="Q36" s="430"/>
      <c r="R36" s="430"/>
      <c r="S36" s="431"/>
      <c r="T36" s="431"/>
      <c r="U36" s="431"/>
      <c r="V36" s="431"/>
      <c r="W36" s="432"/>
    </row>
    <row r="37" spans="1:27" ht="20.100000000000001" customHeight="1" x14ac:dyDescent="0.4">
      <c r="A37" s="158" t="s">
        <v>84</v>
      </c>
      <c r="B37" s="159"/>
      <c r="C37" s="159"/>
      <c r="D37" s="396"/>
      <c r="E37" s="399"/>
      <c r="F37" s="153"/>
      <c r="G37" s="408">
        <f>提出用請求書入力!G37</f>
        <v>0</v>
      </c>
      <c r="H37" s="408"/>
      <c r="I37" s="408"/>
      <c r="J37" s="409"/>
      <c r="K37" s="63"/>
      <c r="L37" s="427" t="s">
        <v>44</v>
      </c>
      <c r="M37" s="300"/>
      <c r="N37" s="150" t="s">
        <v>101</v>
      </c>
      <c r="O37" s="151"/>
      <c r="P37" s="151"/>
      <c r="Q37" s="151"/>
      <c r="R37" s="151"/>
      <c r="S37" s="152"/>
      <c r="T37" s="300" t="s">
        <v>45</v>
      </c>
      <c r="U37" s="300"/>
      <c r="V37" s="300" t="s">
        <v>46</v>
      </c>
      <c r="W37" s="428"/>
      <c r="X37" s="418" t="s">
        <v>89</v>
      </c>
      <c r="Y37" s="394"/>
      <c r="Z37" s="394" t="s">
        <v>90</v>
      </c>
      <c r="AA37" s="395"/>
    </row>
    <row r="38" spans="1:27" ht="20.100000000000001" customHeight="1" x14ac:dyDescent="0.4">
      <c r="A38" s="160"/>
      <c r="B38" s="161"/>
      <c r="C38" s="161"/>
      <c r="D38" s="397"/>
      <c r="E38" s="400" t="s">
        <v>104</v>
      </c>
      <c r="F38" s="401"/>
      <c r="G38" s="410">
        <f>提出用請求書入力!G38</f>
        <v>0</v>
      </c>
      <c r="H38" s="410"/>
      <c r="I38" s="410"/>
      <c r="J38" s="411"/>
      <c r="K38" s="63"/>
      <c r="L38" s="421" t="s">
        <v>47</v>
      </c>
      <c r="M38" s="414"/>
      <c r="N38" s="412" t="s">
        <v>47</v>
      </c>
      <c r="O38" s="413"/>
      <c r="P38" s="413"/>
      <c r="Q38" s="413"/>
      <c r="R38" s="413"/>
      <c r="S38" s="414"/>
      <c r="T38" s="412" t="s">
        <v>47</v>
      </c>
      <c r="U38" s="414"/>
      <c r="V38" s="412" t="s">
        <v>47</v>
      </c>
      <c r="W38" s="423"/>
      <c r="X38" s="421" t="s">
        <v>86</v>
      </c>
      <c r="Y38" s="414"/>
      <c r="Z38" s="412" t="s">
        <v>86</v>
      </c>
      <c r="AA38" s="423"/>
    </row>
    <row r="39" spans="1:27" ht="20.100000000000001" customHeight="1" thickBot="1" x14ac:dyDescent="0.45">
      <c r="A39" s="162"/>
      <c r="B39" s="163"/>
      <c r="C39" s="163"/>
      <c r="D39" s="398"/>
      <c r="E39" s="402"/>
      <c r="F39" s="155"/>
      <c r="G39" s="156">
        <f>提出用請求書入力!G39</f>
        <v>0</v>
      </c>
      <c r="H39" s="156"/>
      <c r="I39" s="156"/>
      <c r="J39" s="157"/>
      <c r="L39" s="422"/>
      <c r="M39" s="417"/>
      <c r="N39" s="415"/>
      <c r="O39" s="416"/>
      <c r="P39" s="416"/>
      <c r="Q39" s="416"/>
      <c r="R39" s="416"/>
      <c r="S39" s="417"/>
      <c r="T39" s="415"/>
      <c r="U39" s="417"/>
      <c r="V39" s="415"/>
      <c r="W39" s="424"/>
      <c r="X39" s="422"/>
      <c r="Y39" s="417"/>
      <c r="Z39" s="415"/>
      <c r="AA39" s="424"/>
    </row>
    <row r="40" spans="1:27" ht="20.100000000000001" customHeight="1" x14ac:dyDescent="0.4"/>
    <row r="44" spans="1:27" ht="15" customHeight="1" x14ac:dyDescent="0.4">
      <c r="D44" s="3"/>
    </row>
    <row r="45" spans="1:27" ht="15" customHeight="1" x14ac:dyDescent="0.4">
      <c r="D45" s="3"/>
    </row>
    <row r="46" spans="1:27" ht="15" customHeight="1" x14ac:dyDescent="0.4">
      <c r="D46" s="3"/>
    </row>
  </sheetData>
  <sheetProtection password="DDD5" sheet="1" selectLockedCells="1"/>
  <mergeCells count="148">
    <mergeCell ref="S2:Z2"/>
    <mergeCell ref="C15:E15"/>
    <mergeCell ref="G15:I15"/>
    <mergeCell ref="K15:M15"/>
    <mergeCell ref="A6:C6"/>
    <mergeCell ref="A18:F19"/>
    <mergeCell ref="G18:J18"/>
    <mergeCell ref="P4:R7"/>
    <mergeCell ref="S4:Z6"/>
    <mergeCell ref="P9:R9"/>
    <mergeCell ref="U1:Z1"/>
    <mergeCell ref="L37:M37"/>
    <mergeCell ref="T37:U37"/>
    <mergeCell ref="V37:W37"/>
    <mergeCell ref="L36:W36"/>
    <mergeCell ref="P3:R3"/>
    <mergeCell ref="S3:Z3"/>
    <mergeCell ref="A1:M2"/>
    <mergeCell ref="A3:F4"/>
    <mergeCell ref="G3:H3"/>
    <mergeCell ref="I3:J3"/>
    <mergeCell ref="K3:L3"/>
    <mergeCell ref="M3:N3"/>
    <mergeCell ref="A14:B14"/>
    <mergeCell ref="C14:E14"/>
    <mergeCell ref="G14:I14"/>
    <mergeCell ref="K14:M14"/>
    <mergeCell ref="A12:B12"/>
    <mergeCell ref="P2:R2"/>
    <mergeCell ref="D6:F6"/>
    <mergeCell ref="S7:Z7"/>
    <mergeCell ref="P8:R8"/>
    <mergeCell ref="P10:P14"/>
    <mergeCell ref="Q10:U10"/>
    <mergeCell ref="V10:Z10"/>
    <mergeCell ref="Q11:U12"/>
    <mergeCell ref="V11:Z12"/>
    <mergeCell ref="Q13:R14"/>
    <mergeCell ref="S13:S14"/>
    <mergeCell ref="T13:U14"/>
    <mergeCell ref="V13:Z14"/>
    <mergeCell ref="S8:Z8"/>
    <mergeCell ref="G6:J6"/>
    <mergeCell ref="K6:L6"/>
    <mergeCell ref="M6:N6"/>
    <mergeCell ref="A22:F22"/>
    <mergeCell ref="G22:J22"/>
    <mergeCell ref="K22:N22"/>
    <mergeCell ref="O22:R22"/>
    <mergeCell ref="A23:F23"/>
    <mergeCell ref="G23:J23"/>
    <mergeCell ref="K23:N23"/>
    <mergeCell ref="A20:F20"/>
    <mergeCell ref="G20:J20"/>
    <mergeCell ref="K20:N20"/>
    <mergeCell ref="O20:R20"/>
    <mergeCell ref="A21:F21"/>
    <mergeCell ref="G21:J21"/>
    <mergeCell ref="K21:N21"/>
    <mergeCell ref="O21:R21"/>
    <mergeCell ref="A35:F35"/>
    <mergeCell ref="G35:J35"/>
    <mergeCell ref="Q18:R18"/>
    <mergeCell ref="Z37:AA37"/>
    <mergeCell ref="A31:F31"/>
    <mergeCell ref="G31:J31"/>
    <mergeCell ref="K31:N31"/>
    <mergeCell ref="O31:R31"/>
    <mergeCell ref="A37:D39"/>
    <mergeCell ref="E37:F37"/>
    <mergeCell ref="G37:J37"/>
    <mergeCell ref="E38:F38"/>
    <mergeCell ref="G38:J38"/>
    <mergeCell ref="E39:F39"/>
    <mergeCell ref="G39:J39"/>
    <mergeCell ref="L38:M39"/>
    <mergeCell ref="T38:U39"/>
    <mergeCell ref="V38:W39"/>
    <mergeCell ref="X38:Y39"/>
    <mergeCell ref="Z38:AA39"/>
    <mergeCell ref="L33:L35"/>
    <mergeCell ref="M33:R33"/>
    <mergeCell ref="S35:T35"/>
    <mergeCell ref="S20:T20"/>
    <mergeCell ref="A33:F33"/>
    <mergeCell ref="G33:J33"/>
    <mergeCell ref="A34:F34"/>
    <mergeCell ref="G34:J34"/>
    <mergeCell ref="A25:B25"/>
    <mergeCell ref="G25:J25"/>
    <mergeCell ref="K25:N25"/>
    <mergeCell ref="O25:R25"/>
    <mergeCell ref="A26:F26"/>
    <mergeCell ref="G26:J26"/>
    <mergeCell ref="K26:N26"/>
    <mergeCell ref="O26:R26"/>
    <mergeCell ref="A27:F27"/>
    <mergeCell ref="G27:J27"/>
    <mergeCell ref="K27:N27"/>
    <mergeCell ref="O27:R27"/>
    <mergeCell ref="K29:N29"/>
    <mergeCell ref="O29:R29"/>
    <mergeCell ref="A30:F30"/>
    <mergeCell ref="G30:J30"/>
    <mergeCell ref="K30:N30"/>
    <mergeCell ref="O30:R30"/>
    <mergeCell ref="A29:F29"/>
    <mergeCell ref="G29:J29"/>
    <mergeCell ref="A5:F5"/>
    <mergeCell ref="G5:I5"/>
    <mergeCell ref="T18:U18"/>
    <mergeCell ref="A13:B13"/>
    <mergeCell ref="G13:I13"/>
    <mergeCell ref="K13:M13"/>
    <mergeCell ref="A15:B15"/>
    <mergeCell ref="A9:B9"/>
    <mergeCell ref="C9:G9"/>
    <mergeCell ref="P16:R16"/>
    <mergeCell ref="S16:Z16"/>
    <mergeCell ref="S9:Z9"/>
    <mergeCell ref="V18:Y18"/>
    <mergeCell ref="I7:J7"/>
    <mergeCell ref="A8:N8"/>
    <mergeCell ref="A10:B11"/>
    <mergeCell ref="C10:N11"/>
    <mergeCell ref="P15:Q15"/>
    <mergeCell ref="R15:Z15"/>
    <mergeCell ref="G12:I12"/>
    <mergeCell ref="K12:M12"/>
    <mergeCell ref="A7:C7"/>
    <mergeCell ref="D7:F7"/>
    <mergeCell ref="C13:E13"/>
    <mergeCell ref="N37:S37"/>
    <mergeCell ref="N38:S39"/>
    <mergeCell ref="Y35:AA35"/>
    <mergeCell ref="X37:Y37"/>
    <mergeCell ref="S31:Z34"/>
    <mergeCell ref="H9:I9"/>
    <mergeCell ref="J9:N9"/>
    <mergeCell ref="O23:R23"/>
    <mergeCell ref="S25:Z27"/>
    <mergeCell ref="S28:Z30"/>
    <mergeCell ref="M35:R35"/>
    <mergeCell ref="M34:N34"/>
    <mergeCell ref="O34:R34"/>
    <mergeCell ref="S21:Z23"/>
    <mergeCell ref="K18:N18"/>
    <mergeCell ref="O18:P18"/>
  </mergeCells>
  <phoneticPr fontId="2"/>
  <dataValidations count="3">
    <dataValidation type="list" allowBlank="1" showInputMessage="1" showErrorMessage="1" sqref="O17 N13 F13 J13">
      <formula1>$D$44:$D$46</formula1>
    </dataValidation>
    <dataValidation imeMode="halfKatakana" allowBlank="1" showInputMessage="1" showErrorMessage="1" sqref="T15:Z15 R15 S15:S16 P15:P16"/>
    <dataValidation imeMode="halfAlpha" allowBlank="1" showInputMessage="1" showErrorMessage="1" sqref="H7 A7:F7 S2:Z2 V8:V10 V13:Z14 W8:Z9 S8:U9 M6:N6"/>
  </dataValidations>
  <printOptions horizontalCentered="1"/>
  <pageMargins left="0.39370078740157483" right="0.39370078740157483" top="0.19685039370078741" bottom="0.19685039370078741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提出用請求書入力</vt:lpstr>
      <vt:lpstr>協力業者控</vt:lpstr>
      <vt:lpstr>現場請求書控</vt:lpstr>
      <vt:lpstr>提出用請求書</vt:lpstr>
      <vt:lpstr>協力業者控!Print_Area</vt:lpstr>
      <vt:lpstr>現場請求書控!Print_Area</vt:lpstr>
      <vt:lpstr>提出用請求書!Print_Area</vt:lpstr>
      <vt:lpstr>提出用請求書入力!Print_Area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PC0PFRXW</dc:creator>
  <cp:lastModifiedBy>PC0PFRXW</cp:lastModifiedBy>
  <cp:lastPrinted>2022-12-29T05:39:02Z</cp:lastPrinted>
  <dcterms:created xsi:type="dcterms:W3CDTF">2018-07-27T05:00:46Z</dcterms:created>
  <dcterms:modified xsi:type="dcterms:W3CDTF">2022-12-29T07:34:56Z</dcterms:modified>
</cp:coreProperties>
</file>